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840" windowHeight="173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<sst xmlns="http://schemas.openxmlformats.org/spreadsheetml/2006/main" count="61" uniqueCount="61">
  <si>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Chablis Grand Cru "Valmur" 2016</t>
  </si>
  <si>
    <t>East Coast Shipping ($2.5):</t>
  </si>
  <si>
    <t>Wine Subtotal:</t>
  </si>
  <si>
    <t>cost</t>
  </si>
  <si>
    <t>Total Order:</t>
  </si>
  <si>
    <t xml:space="preserve">  Shipping (East of the Mississippi, $2.5/bot)</t>
  </si>
  <si>
    <t>ANSONIA FUTURES MARCH 2018 ORDER FORM</t>
  </si>
  <si>
    <t xml:space="preserve">  Shipping (West of the Mississippi, $3.5/bot)</t>
  </si>
  <si>
    <t xml:space="preserve">  Pickup in Wilmington (free)</t>
  </si>
  <si>
    <t>Browse the Brochure</t>
  </si>
  <si>
    <t xml:space="preserve">  Pickup in Newton (free)</t>
  </si>
  <si>
    <t>Shipping vs Pickup (please mark with an "x")</t>
  </si>
  <si>
    <t>West Coast Shipping ($3.5):</t>
  </si>
  <si>
    <t>(enter ".5" for a half case)</t>
  </si>
  <si>
    <t>CASE PRICE</t>
  </si>
  <si>
    <t>CASES</t>
  </si>
  <si>
    <t>TOTAL PRICE</t>
  </si>
  <si>
    <t>bottle price</t>
  </si>
  <si>
    <t>Name:</t>
  </si>
  <si>
    <t>cases</t>
  </si>
  <si>
    <t>Cell Phone Number:</t>
  </si>
  <si>
    <t>Pinot Gris 2016</t>
  </si>
  <si>
    <t>Grüner Veltliner Wachtberg Erste Lage 2015</t>
  </si>
  <si>
    <t>Riesling Terrassen 2016</t>
  </si>
  <si>
    <t>Riesling Undhof Kögl Erste Lage 2015</t>
  </si>
  <si>
    <t>please save file as "lastname_firstname_mar18.xls"</t>
  </si>
  <si>
    <t>MERSIOL</t>
  </si>
  <si>
    <t>Auxerrois 2016</t>
  </si>
  <si>
    <t>Riesling Grand Cru "Frankstein" 2016</t>
  </si>
  <si>
    <t>MURÉ</t>
  </si>
  <si>
    <t>Riesling 2015</t>
  </si>
  <si>
    <t>Anémones 2016</t>
  </si>
  <si>
    <t>Rosé 2017</t>
  </si>
  <si>
    <t>MARTIN-LUNEAU</t>
  </si>
  <si>
    <t>Muscadet "Deux Roches" 2012</t>
  </si>
  <si>
    <t>Muscadet "Clisson" 2014</t>
  </si>
  <si>
    <t>Muscadet "Gorges" 2014</t>
  </si>
  <si>
    <t>COULANGE</t>
  </si>
  <si>
    <t>Mistral 2016</t>
  </si>
  <si>
    <t>VAROILLES</t>
  </si>
  <si>
    <t>Gevrey-Chambertin "Clos du Meix des Ouches" 2015</t>
  </si>
  <si>
    <t>Gevrey-Chambertin 1er cru "La Romanée" 2015</t>
  </si>
  <si>
    <t>Gevrey-Chambertin 1er cru "Clos des Varoilles" 2015</t>
  </si>
  <si>
    <t>Charmes-Chambertin 2015</t>
  </si>
  <si>
    <t>PROVENÇAL ROSÉS</t>
  </si>
  <si>
    <t>Goubert Rosé de Flo 2017</t>
  </si>
  <si>
    <t>Malmont Rosé Seguret 2017</t>
  </si>
  <si>
    <t>SALOMON-UNDHOF</t>
  </si>
  <si>
    <t>Grüner Veltliner Weiden &amp; Berg 2017</t>
  </si>
  <si>
    <t>BOYER-MARTENOT</t>
  </si>
  <si>
    <t>Meursault "Ormeau" 2016</t>
  </si>
  <si>
    <t>Merusault "Narvaux" 2016</t>
  </si>
  <si>
    <t>Puligny-Montrachet "Reuchaux" 2016</t>
  </si>
  <si>
    <t>Meursault 1er cru "Charmes" 2016</t>
  </si>
  <si>
    <t>Merusault 1er cru "Genevrières" 2016</t>
  </si>
  <si>
    <t>Meursault 1er cru "Perrières" 2016</t>
  </si>
  <si>
    <t>Puligny-Montrachet 1er cru "Cailleret" 2016</t>
  </si>
  <si>
    <t>GAUTHERON</t>
  </si>
  <si>
    <t>Petit Chablis 2016</t>
  </si>
  <si>
    <t>Chablis Vieilles Vignes 2016</t>
  </si>
  <si>
    <t>Chablis 1er cru "Vaucoupin" 2016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</si>
</sst>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&quot;$&quot;* #,##0_);_(&quot;$&quot;* \(#,##0\);_(&quot;$&quot;* &quot;-&quot;??_);_(@_)"/>
    <numFmt numFmtId="170" formatCode="_(&quot;$&quot;* #,##0.000_);_(&quot;$&quot;* \(#,##0.000\);_(&quot;$&quot;* &quot;-&quot;??_);_(@_)"/>
    <numFmt numFmtId="171" formatCode="_(&quot;$&quot;* #,##0.0_);_(&quot;$&quot;* \(#,##0.0\);_(&quot;$&quot;* &quot;-&quot;??_);_(@_)"/>
    <numFmt numFmtId="172" formatCode="_(* #,##0.0_);_(* \(#,##0.0\);_(* &quot;-&quot;?_);_(@_)"/>
    <numFmt numFmtId="173" formatCode="_(&quot;$&quot;* #,##0.0000_);_(&quot;$&quot;* \(#,##0.0000\);_(&quot;$&quot;* &quot;-&quot;??_);_(@_)"/>
    <numFmt numFmtId="174" formatCode="0.000"/>
  </numFmts>
  <fonts count="2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4"/>
      <name val="Iowan Old Style Roman"/>
      <family val="0"/>
    </font>
    <font>
      <sz val="14"/>
      <color indexed="23"/>
      <name val="Iowan Old Style Roman"/>
      <family val="0"/>
    </font>
    <font>
      <sz val="12"/>
      <name val="Iowan Old Style Roman"/>
      <family val="0"/>
    </font>
    <font>
      <sz val="18"/>
      <name val="Iowan Old Style Roman"/>
      <family val="0"/>
    </font>
    <font>
      <b/>
      <sz val="16"/>
      <name val="Iowan Old Style Roman"/>
      <family val="0"/>
    </font>
    <font>
      <sz val="15"/>
      <name val="Iowan Old Style Roman"/>
      <family val="0"/>
    </font>
    <font>
      <i/>
      <sz val="11"/>
      <name val="Iowan Old Style Roman"/>
      <family val="0"/>
    </font>
    <font>
      <i/>
      <sz val="14"/>
      <color indexed="23"/>
      <name val="Iowan Old Style Roman"/>
      <family val="0"/>
    </font>
    <font>
      <sz val="12"/>
      <color indexed="23"/>
      <name val="Iowan Old Style Roman"/>
      <family val="0"/>
    </font>
    <font>
      <b/>
      <sz val="14"/>
      <name val="Iowan Old Style Roman"/>
      <family val="0"/>
    </font>
    <font>
      <i/>
      <sz val="12"/>
      <color indexed="23"/>
      <name val="Iowan Old Style Roman"/>
      <family val="0"/>
    </font>
    <font>
      <sz val="16"/>
      <name val="Iowan Old Style Roman"/>
      <family val="0"/>
    </font>
    <font>
      <b/>
      <sz val="14"/>
      <color indexed="8"/>
      <name val="Iowan Old Style Roman"/>
      <family val="0"/>
    </font>
    <font>
      <i/>
      <sz val="14"/>
      <color indexed="63"/>
      <name val="Iowan Old Style Roman"/>
      <family val="0"/>
    </font>
    <font>
      <sz val="14"/>
      <name val="Arial"/>
      <family val="0"/>
    </font>
    <font>
      <b/>
      <sz val="14"/>
      <color indexed="23"/>
      <name val="Iowan Old Style Roman"/>
      <family val="0"/>
    </font>
    <font>
      <i/>
      <sz val="14"/>
      <color indexed="9"/>
      <name val="Iowan Old Style Roman"/>
      <family val="0"/>
    </font>
    <font>
      <b/>
      <sz val="16"/>
      <color indexed="8"/>
      <name val="Iowan Old Style Roman"/>
      <family val="0"/>
    </font>
    <font>
      <b/>
      <sz val="16"/>
      <color indexed="63"/>
      <name val="Iowan Old Style Roman"/>
      <family val="0"/>
    </font>
    <font>
      <i/>
      <sz val="12"/>
      <name val="Iowan Old Style Roman"/>
      <family val="0"/>
    </font>
    <font>
      <sz val="14"/>
      <color indexed="9"/>
      <name val="Iowan Old Style Roman"/>
      <family val="0"/>
    </font>
    <font>
      <b/>
      <u val="single"/>
      <sz val="12"/>
      <color indexed="12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7" fillId="2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169" fontId="8" fillId="2" borderId="2" xfId="17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44" fontId="8" fillId="2" borderId="2" xfId="17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7" fillId="2" borderId="3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169" fontId="8" fillId="2" borderId="0" xfId="17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44" fontId="8" fillId="2" borderId="0" xfId="17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1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4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4" fillId="2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69" fontId="15" fillId="0" borderId="0" xfId="17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44" fontId="17" fillId="0" borderId="0" xfId="17" applyFont="1" applyFill="1" applyBorder="1" applyAlignment="1">
      <alignment horizontal="center" wrapText="1"/>
    </xf>
    <xf numFmtId="169" fontId="8" fillId="0" borderId="0" xfId="17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4" fontId="17" fillId="0" borderId="0" xfId="17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4" fontId="17" fillId="2" borderId="0" xfId="17" applyFont="1" applyFill="1" applyBorder="1" applyAlignment="1">
      <alignment/>
    </xf>
    <xf numFmtId="169" fontId="8" fillId="0" borderId="0" xfId="17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69" fontId="8" fillId="0" borderId="0" xfId="17" applyNumberFormat="1" applyFont="1" applyFill="1" applyBorder="1" applyAlignment="1">
      <alignment/>
    </xf>
    <xf numFmtId="169" fontId="8" fillId="2" borderId="0" xfId="17" applyNumberFormat="1" applyFont="1" applyFill="1" applyBorder="1" applyAlignment="1">
      <alignment/>
    </xf>
    <xf numFmtId="44" fontId="8" fillId="0" borderId="0" xfId="17" applyFont="1" applyFill="1" applyBorder="1" applyAlignment="1">
      <alignment/>
    </xf>
    <xf numFmtId="44" fontId="15" fillId="2" borderId="0" xfId="17" applyFont="1" applyFill="1" applyBorder="1" applyAlignment="1">
      <alignment/>
    </xf>
    <xf numFmtId="169" fontId="8" fillId="2" borderId="0" xfId="0" applyNumberFormat="1" applyFont="1" applyFill="1" applyBorder="1" applyAlignment="1">
      <alignment horizontal="center"/>
    </xf>
    <xf numFmtId="169" fontId="8" fillId="2" borderId="0" xfId="0" applyNumberFormat="1" applyFont="1" applyFill="1" applyBorder="1" applyAlignment="1">
      <alignment/>
    </xf>
    <xf numFmtId="169" fontId="8" fillId="0" borderId="0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69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/>
    </xf>
    <xf numFmtId="0" fontId="19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44" fontId="8" fillId="2" borderId="0" xfId="0" applyNumberFormat="1" applyFont="1" applyFill="1" applyBorder="1" applyAlignment="1">
      <alignment horizontal="center"/>
    </xf>
    <xf numFmtId="169" fontId="8" fillId="2" borderId="0" xfId="17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44" fontId="8" fillId="2" borderId="0" xfId="17" applyFont="1" applyFill="1" applyAlignment="1">
      <alignment/>
    </xf>
    <xf numFmtId="0" fontId="9" fillId="2" borderId="0" xfId="0" applyFont="1" applyFill="1" applyAlignment="1">
      <alignment/>
    </xf>
    <xf numFmtId="44" fontId="17" fillId="0" borderId="0" xfId="17" applyNumberFormat="1" applyFont="1" applyFill="1" applyBorder="1" applyAlignment="1">
      <alignment/>
    </xf>
    <xf numFmtId="44" fontId="17" fillId="2" borderId="0" xfId="17" applyNumberFormat="1" applyFont="1" applyFill="1" applyBorder="1" applyAlignment="1">
      <alignment/>
    </xf>
    <xf numFmtId="44" fontId="9" fillId="0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43" fontId="20" fillId="2" borderId="0" xfId="15" applyFont="1" applyFill="1" applyBorder="1" applyAlignment="1">
      <alignment horizontal="center"/>
    </xf>
    <xf numFmtId="0" fontId="18" fillId="2" borderId="0" xfId="0" applyFont="1" applyFill="1" applyBorder="1" applyAlignment="1">
      <alignment horizontal="left"/>
    </xf>
    <xf numFmtId="169" fontId="21" fillId="2" borderId="6" xfId="17" applyNumberFormat="1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169" fontId="14" fillId="2" borderId="0" xfId="17" applyNumberFormat="1" applyFont="1" applyFill="1" applyBorder="1" applyAlignment="1">
      <alignment horizontal="right"/>
    </xf>
    <xf numFmtId="0" fontId="8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22" fillId="2" borderId="0" xfId="0" applyFont="1" applyFill="1" applyBorder="1" applyAlignment="1">
      <alignment horizontal="center"/>
    </xf>
    <xf numFmtId="44" fontId="14" fillId="2" borderId="0" xfId="17" applyFont="1" applyFill="1" applyBorder="1" applyAlignment="1">
      <alignment horizontal="left"/>
    </xf>
    <xf numFmtId="43" fontId="23" fillId="2" borderId="0" xfId="15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171" fontId="19" fillId="2" borderId="0" xfId="17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/>
    </xf>
    <xf numFmtId="169" fontId="19" fillId="2" borderId="7" xfId="17" applyNumberFormat="1" applyFont="1" applyFill="1" applyBorder="1" applyAlignment="1">
      <alignment horizontal="right"/>
    </xf>
    <xf numFmtId="0" fontId="19" fillId="2" borderId="7" xfId="0" applyFont="1" applyFill="1" applyBorder="1" applyAlignment="1">
      <alignment horizontal="center"/>
    </xf>
    <xf numFmtId="169" fontId="24" fillId="2" borderId="7" xfId="17" applyNumberFormat="1" applyFont="1" applyFill="1" applyBorder="1" applyAlignment="1">
      <alignment horizontal="right"/>
    </xf>
    <xf numFmtId="0" fontId="24" fillId="2" borderId="7" xfId="0" applyFont="1" applyFill="1" applyBorder="1" applyAlignment="1">
      <alignment horizontal="center"/>
    </xf>
    <xf numFmtId="44" fontId="25" fillId="2" borderId="7" xfId="17" applyFont="1" applyFill="1" applyBorder="1" applyAlignment="1">
      <alignment horizontal="center"/>
    </xf>
    <xf numFmtId="169" fontId="8" fillId="3" borderId="0" xfId="17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/>
    </xf>
    <xf numFmtId="44" fontId="8" fillId="3" borderId="0" xfId="17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/>
    </xf>
    <xf numFmtId="0" fontId="15" fillId="3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4" fontId="26" fillId="2" borderId="0" xfId="17" applyFont="1" applyFill="1" applyBorder="1" applyAlignment="1">
      <alignment/>
    </xf>
    <xf numFmtId="44" fontId="9" fillId="2" borderId="0" xfId="17" applyFont="1" applyFill="1" applyBorder="1" applyAlignment="1">
      <alignment/>
    </xf>
    <xf numFmtId="44" fontId="7" fillId="2" borderId="0" xfId="17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7" fillId="2" borderId="0" xfId="0" applyFont="1" applyFill="1" applyAlignment="1">
      <alignment/>
    </xf>
    <xf numFmtId="0" fontId="28" fillId="2" borderId="9" xfId="20" applyFont="1" applyFill="1" applyBorder="1" applyAlignment="1" applyProtection="1">
      <alignment/>
      <protection/>
    </xf>
    <xf numFmtId="0" fontId="18" fillId="2" borderId="0" xfId="0" applyFont="1" applyFill="1" applyBorder="1" applyAlignment="1">
      <alignment/>
    </xf>
    <xf numFmtId="0" fontId="7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nsoniawines.atavist.com/march-2018-future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9"/>
  <sheetViews>
    <sheetView tabSelected="1" workbookViewId="0" topLeftCell="A1">
      <selection activeCell="H16" sqref="H16"/>
    </sheetView>
  </sheetViews>
  <sheetFormatPr defaultColWidth="11.00390625" defaultRowHeight="12.75"/>
  <cols>
    <col min="1" max="1" width="1.875" style="15" customWidth="1"/>
    <col min="2" max="2" width="3.125" style="15" customWidth="1"/>
    <col min="3" max="3" width="20.25390625" style="15" customWidth="1"/>
    <col min="4" max="4" width="41.625" style="15" customWidth="1"/>
    <col min="5" max="5" width="9.75390625" style="15" customWidth="1"/>
    <col min="6" max="6" width="0.875" style="15" customWidth="1"/>
    <col min="7" max="7" width="3.125" style="15" customWidth="1"/>
    <col min="8" max="8" width="9.00390625" style="15" customWidth="1"/>
    <col min="9" max="9" width="2.25390625" style="15" customWidth="1"/>
    <col min="10" max="10" width="13.125" style="15" customWidth="1"/>
    <col min="11" max="11" width="2.625" style="15" customWidth="1"/>
    <col min="12" max="13" width="8.625" style="15" customWidth="1"/>
    <col min="14" max="14" width="4.125" style="15" customWidth="1"/>
    <col min="15" max="15" width="0.875" style="15" customWidth="1"/>
    <col min="16" max="92" width="10.75390625" style="8" customWidth="1"/>
    <col min="93" max="16384" width="10.75390625" style="15" customWidth="1"/>
  </cols>
  <sheetData>
    <row r="1" spans="1:15" s="8" customFormat="1" ht="9.75" customHeight="1">
      <c r="A1" s="1"/>
      <c r="B1" s="2"/>
      <c r="C1" s="2"/>
      <c r="D1" s="2"/>
      <c r="E1" s="3"/>
      <c r="F1" s="3"/>
      <c r="G1" s="4"/>
      <c r="H1" s="4"/>
      <c r="I1" s="2"/>
      <c r="J1" s="5"/>
      <c r="K1" s="2"/>
      <c r="L1" s="6"/>
      <c r="M1" s="14"/>
      <c r="N1" s="7"/>
      <c r="O1" s="7"/>
    </row>
    <row r="2" spans="1:15" ht="25.5">
      <c r="A2" s="9"/>
      <c r="B2" s="10" t="s">
        <v>6</v>
      </c>
      <c r="C2" s="7"/>
      <c r="D2" s="7"/>
      <c r="E2" s="11"/>
      <c r="F2" s="11"/>
      <c r="G2" s="14"/>
      <c r="H2" s="14"/>
      <c r="I2" s="14"/>
      <c r="J2" s="14"/>
      <c r="K2" s="7"/>
      <c r="L2" s="14"/>
      <c r="M2" s="14"/>
      <c r="N2" s="7"/>
      <c r="O2" s="7"/>
    </row>
    <row r="3" spans="1:15" ht="25.5">
      <c r="A3" s="9"/>
      <c r="B3" s="10"/>
      <c r="C3" s="87"/>
      <c r="D3" s="87"/>
      <c r="E3" s="11"/>
      <c r="F3" s="11"/>
      <c r="G3" s="12"/>
      <c r="H3" s="12"/>
      <c r="I3" s="87"/>
      <c r="J3" s="13"/>
      <c r="K3" s="87"/>
      <c r="L3" s="14"/>
      <c r="M3" s="14"/>
      <c r="N3" s="87"/>
      <c r="O3" s="87"/>
    </row>
    <row r="4" spans="1:15" ht="4.5" customHeight="1">
      <c r="A4" s="9"/>
      <c r="B4" s="10"/>
      <c r="C4" s="57"/>
      <c r="D4" s="57"/>
      <c r="E4" s="11"/>
      <c r="F4" s="77"/>
      <c r="G4" s="78"/>
      <c r="H4" s="78"/>
      <c r="I4" s="79"/>
      <c r="J4" s="80"/>
      <c r="K4" s="79"/>
      <c r="L4" s="81"/>
      <c r="M4" s="81"/>
      <c r="N4" s="79"/>
      <c r="O4" s="79"/>
    </row>
    <row r="5" spans="1:15" ht="22.5">
      <c r="A5" s="9"/>
      <c r="B5" s="16"/>
      <c r="C5" s="87" t="s">
        <v>25</v>
      </c>
      <c r="D5" s="7"/>
      <c r="E5" s="11"/>
      <c r="F5" s="77"/>
      <c r="G5" s="60" t="s">
        <v>11</v>
      </c>
      <c r="H5" s="8"/>
      <c r="I5" s="7"/>
      <c r="J5" s="13"/>
      <c r="K5" s="7"/>
      <c r="L5" s="14"/>
      <c r="M5" s="14"/>
      <c r="N5" s="7"/>
      <c r="O5" s="79"/>
    </row>
    <row r="6" spans="1:15" ht="10.5" customHeight="1">
      <c r="A6" s="9"/>
      <c r="B6" s="16"/>
      <c r="C6" s="7"/>
      <c r="D6" s="7"/>
      <c r="E6" s="11"/>
      <c r="F6" s="77"/>
      <c r="G6" s="12"/>
      <c r="H6" s="12"/>
      <c r="I6" s="7"/>
      <c r="J6" s="13"/>
      <c r="K6" s="7"/>
      <c r="L6" s="14"/>
      <c r="M6" s="14"/>
      <c r="N6" s="7"/>
      <c r="O6" s="79"/>
    </row>
    <row r="7" spans="1:15" ht="21" customHeight="1">
      <c r="A7" s="9"/>
      <c r="B7" s="7" t="s">
        <v>18</v>
      </c>
      <c r="C7" s="17"/>
      <c r="D7" s="17"/>
      <c r="E7" s="11"/>
      <c r="F7" s="77"/>
      <c r="G7" s="61"/>
      <c r="H7" s="58" t="s">
        <v>5</v>
      </c>
      <c r="I7" s="7"/>
      <c r="J7" s="13"/>
      <c r="K7" s="7"/>
      <c r="L7" s="14"/>
      <c r="M7" s="14"/>
      <c r="N7" s="7"/>
      <c r="O7" s="79"/>
    </row>
    <row r="8" spans="1:15" ht="21" customHeight="1">
      <c r="A8" s="9"/>
      <c r="B8" s="86" t="s">
        <v>20</v>
      </c>
      <c r="C8" s="17"/>
      <c r="D8" s="18"/>
      <c r="E8" s="11"/>
      <c r="F8" s="77"/>
      <c r="G8" s="61"/>
      <c r="H8" s="58" t="s">
        <v>7</v>
      </c>
      <c r="K8" s="7"/>
      <c r="L8" s="14"/>
      <c r="M8" s="14"/>
      <c r="N8" s="7"/>
      <c r="O8" s="79"/>
    </row>
    <row r="9" spans="1:15" ht="21" customHeight="1">
      <c r="A9" s="9"/>
      <c r="B9" s="19"/>
      <c r="C9" s="19"/>
      <c r="D9" s="19"/>
      <c r="E9" s="11"/>
      <c r="F9" s="77"/>
      <c r="G9" s="61"/>
      <c r="H9" s="58" t="s">
        <v>10</v>
      </c>
      <c r="I9" s="7"/>
      <c r="J9" s="13"/>
      <c r="K9" s="7"/>
      <c r="L9" s="14"/>
      <c r="M9" s="14"/>
      <c r="N9" s="7"/>
      <c r="O9" s="79"/>
    </row>
    <row r="10" spans="1:15" ht="21.75">
      <c r="A10" s="9"/>
      <c r="B10" s="110" t="s">
        <v>9</v>
      </c>
      <c r="C10" s="106"/>
      <c r="D10" s="17"/>
      <c r="E10" s="11"/>
      <c r="F10" s="77"/>
      <c r="G10" s="62"/>
      <c r="H10" s="58" t="s">
        <v>8</v>
      </c>
      <c r="I10" s="7"/>
      <c r="J10" s="13"/>
      <c r="K10" s="7"/>
      <c r="L10" s="14"/>
      <c r="M10" s="14"/>
      <c r="N10" s="7"/>
      <c r="O10" s="79"/>
    </row>
    <row r="11" spans="1:15" ht="4.5" customHeight="1">
      <c r="A11" s="9"/>
      <c r="B11" s="19"/>
      <c r="C11" s="17"/>
      <c r="D11" s="17"/>
      <c r="E11" s="11"/>
      <c r="F11" s="77"/>
      <c r="G11" s="82"/>
      <c r="H11" s="83"/>
      <c r="I11" s="84"/>
      <c r="J11" s="80"/>
      <c r="K11" s="84"/>
      <c r="L11" s="85"/>
      <c r="M11" s="85"/>
      <c r="N11" s="84"/>
      <c r="O11" s="79"/>
    </row>
    <row r="12" spans="1:15" ht="21">
      <c r="A12" s="9"/>
      <c r="B12" s="7"/>
      <c r="D12" s="87"/>
      <c r="E12" s="11"/>
      <c r="F12" s="11"/>
      <c r="G12" s="12"/>
      <c r="H12" s="12"/>
      <c r="I12" s="7"/>
      <c r="J12" s="13"/>
      <c r="K12" s="7"/>
      <c r="L12" s="14"/>
      <c r="M12" s="14"/>
      <c r="N12" s="7"/>
      <c r="O12" s="7"/>
    </row>
    <row r="13" spans="1:15" ht="34.5">
      <c r="A13" s="9"/>
      <c r="B13" s="7"/>
      <c r="C13" s="20" t="s">
        <v>13</v>
      </c>
      <c r="D13" s="7"/>
      <c r="E13" s="22" t="s">
        <v>14</v>
      </c>
      <c r="F13" s="22"/>
      <c r="G13" s="12"/>
      <c r="H13" s="23" t="s">
        <v>15</v>
      </c>
      <c r="I13" s="7"/>
      <c r="J13" s="24" t="s">
        <v>16</v>
      </c>
      <c r="K13" s="7"/>
      <c r="L13" s="25" t="s">
        <v>17</v>
      </c>
      <c r="M13" s="25"/>
      <c r="N13" s="7"/>
      <c r="O13" s="7"/>
    </row>
    <row r="14" spans="1:15" ht="12.75" customHeight="1">
      <c r="A14" s="9"/>
      <c r="B14" s="7"/>
      <c r="C14" s="7"/>
      <c r="D14" s="7"/>
      <c r="E14" s="26"/>
      <c r="F14" s="26"/>
      <c r="G14" s="12"/>
      <c r="H14" s="27"/>
      <c r="I14" s="7"/>
      <c r="J14" s="28"/>
      <c r="K14" s="7"/>
      <c r="L14" s="29"/>
      <c r="M14" s="29"/>
      <c r="N14" s="7"/>
      <c r="O14" s="7"/>
    </row>
    <row r="15" spans="1:15" s="8" customFormat="1" ht="22.5">
      <c r="A15" s="9"/>
      <c r="B15" s="107" t="s">
        <v>49</v>
      </c>
      <c r="C15" s="7"/>
      <c r="D15" s="7"/>
      <c r="E15" s="11"/>
      <c r="F15" s="11"/>
      <c r="G15" s="12"/>
      <c r="H15" s="12"/>
      <c r="I15" s="7"/>
      <c r="J15" s="31"/>
      <c r="K15" s="7"/>
      <c r="L15" s="32"/>
      <c r="M15" s="32"/>
      <c r="N15" s="7"/>
      <c r="O15" s="7"/>
    </row>
    <row r="16" spans="1:15" ht="22.5" customHeight="1">
      <c r="A16" s="9"/>
      <c r="B16" s="7"/>
      <c r="C16" s="108" t="s">
        <v>50</v>
      </c>
      <c r="D16" s="21"/>
      <c r="E16" s="33">
        <v>635</v>
      </c>
      <c r="F16" s="33"/>
      <c r="G16" s="12"/>
      <c r="H16" s="34"/>
      <c r="I16" s="7"/>
      <c r="J16" s="35">
        <f aca="true" t="shared" si="0" ref="J16:J22">E16*H16</f>
        <v>0</v>
      </c>
      <c r="K16" s="7"/>
      <c r="L16" s="54">
        <f aca="true" t="shared" si="1" ref="L16:L22">E16/12</f>
        <v>52.916666666666664</v>
      </c>
      <c r="M16" s="54"/>
      <c r="N16" s="7"/>
      <c r="O16" s="7"/>
    </row>
    <row r="17" spans="1:15" ht="22.5" customHeight="1">
      <c r="A17" s="9"/>
      <c r="B17" s="87"/>
      <c r="C17" s="108" t="s">
        <v>51</v>
      </c>
      <c r="D17" s="91"/>
      <c r="E17" s="33">
        <v>635</v>
      </c>
      <c r="F17" s="33"/>
      <c r="G17" s="12"/>
      <c r="H17" s="34"/>
      <c r="I17" s="87"/>
      <c r="J17" s="35">
        <f t="shared" si="0"/>
        <v>0</v>
      </c>
      <c r="K17" s="87"/>
      <c r="L17" s="54">
        <f t="shared" si="1"/>
        <v>52.916666666666664</v>
      </c>
      <c r="M17" s="54"/>
      <c r="N17" s="87"/>
      <c r="O17" s="87"/>
    </row>
    <row r="18" spans="1:15" ht="22.5" customHeight="1">
      <c r="A18" s="9"/>
      <c r="B18" s="87"/>
      <c r="C18" s="108" t="s">
        <v>52</v>
      </c>
      <c r="D18" s="108"/>
      <c r="E18" s="33">
        <v>695</v>
      </c>
      <c r="F18" s="33"/>
      <c r="G18" s="12"/>
      <c r="H18" s="34"/>
      <c r="I18" s="87"/>
      <c r="J18" s="35">
        <f t="shared" si="0"/>
        <v>0</v>
      </c>
      <c r="K18" s="87"/>
      <c r="L18" s="54">
        <f t="shared" si="1"/>
        <v>57.916666666666664</v>
      </c>
      <c r="M18" s="54"/>
      <c r="N18" s="87"/>
      <c r="O18" s="87"/>
    </row>
    <row r="19" spans="1:15" ht="22.5" customHeight="1">
      <c r="A19" s="9"/>
      <c r="B19" s="87"/>
      <c r="C19" s="108" t="s">
        <v>53</v>
      </c>
      <c r="D19" s="108"/>
      <c r="E19" s="33">
        <v>995</v>
      </c>
      <c r="F19" s="33"/>
      <c r="G19" s="12"/>
      <c r="H19" s="34"/>
      <c r="I19" s="87"/>
      <c r="J19" s="35">
        <f t="shared" si="0"/>
        <v>0</v>
      </c>
      <c r="K19" s="87"/>
      <c r="L19" s="54">
        <f t="shared" si="1"/>
        <v>82.91666666666667</v>
      </c>
      <c r="M19" s="54"/>
      <c r="N19" s="87"/>
      <c r="O19" s="87"/>
    </row>
    <row r="20" spans="1:15" ht="22.5" customHeight="1">
      <c r="A20" s="9"/>
      <c r="B20" s="87"/>
      <c r="C20" s="108" t="s">
        <v>54</v>
      </c>
      <c r="D20" s="108"/>
      <c r="E20" s="33">
        <v>1095</v>
      </c>
      <c r="F20" s="33"/>
      <c r="G20" s="12"/>
      <c r="H20" s="34"/>
      <c r="I20" s="87"/>
      <c r="J20" s="35">
        <f t="shared" si="0"/>
        <v>0</v>
      </c>
      <c r="K20" s="87"/>
      <c r="L20" s="54">
        <f t="shared" si="1"/>
        <v>91.25</v>
      </c>
      <c r="M20" s="54"/>
      <c r="N20" s="87"/>
      <c r="O20" s="87"/>
    </row>
    <row r="21" spans="1:15" ht="22.5" customHeight="1">
      <c r="A21" s="9"/>
      <c r="B21" s="87"/>
      <c r="C21" s="108" t="s">
        <v>55</v>
      </c>
      <c r="D21" s="102"/>
      <c r="E21" s="33">
        <v>1195</v>
      </c>
      <c r="F21" s="33"/>
      <c r="G21" s="12"/>
      <c r="H21" s="34"/>
      <c r="I21" s="87"/>
      <c r="J21" s="35">
        <f t="shared" si="0"/>
        <v>0</v>
      </c>
      <c r="K21" s="87"/>
      <c r="L21" s="54">
        <f t="shared" si="1"/>
        <v>99.58333333333333</v>
      </c>
      <c r="M21" s="54"/>
      <c r="N21" s="87"/>
      <c r="O21" s="87"/>
    </row>
    <row r="22" spans="1:15" ht="22.5" customHeight="1">
      <c r="A22" s="9"/>
      <c r="B22" s="87"/>
      <c r="C22" s="108" t="s">
        <v>56</v>
      </c>
      <c r="D22" s="103"/>
      <c r="E22" s="33">
        <v>1295</v>
      </c>
      <c r="F22" s="33"/>
      <c r="G22" s="12"/>
      <c r="H22" s="34"/>
      <c r="I22" s="87"/>
      <c r="J22" s="35">
        <f t="shared" si="0"/>
        <v>0</v>
      </c>
      <c r="K22" s="87"/>
      <c r="L22" s="54">
        <f t="shared" si="1"/>
        <v>107.91666666666667</v>
      </c>
      <c r="M22" s="54"/>
      <c r="N22" s="87"/>
      <c r="O22" s="87"/>
    </row>
    <row r="23" spans="1:15" ht="21">
      <c r="A23" s="9"/>
      <c r="B23" s="87"/>
      <c r="C23" s="90"/>
      <c r="D23" s="90"/>
      <c r="E23" s="33"/>
      <c r="F23" s="33"/>
      <c r="G23" s="12"/>
      <c r="H23" s="27"/>
      <c r="I23" s="87"/>
      <c r="J23" s="37"/>
      <c r="K23" s="87"/>
      <c r="L23" s="56"/>
      <c r="M23" s="56"/>
      <c r="N23" s="87"/>
      <c r="O23" s="87"/>
    </row>
    <row r="24" spans="1:15" s="8" customFormat="1" ht="22.5">
      <c r="A24" s="9"/>
      <c r="B24" s="107" t="s">
        <v>57</v>
      </c>
      <c r="C24" s="87"/>
      <c r="D24" s="87"/>
      <c r="E24" s="11"/>
      <c r="F24" s="11"/>
      <c r="G24" s="12"/>
      <c r="H24" s="12"/>
      <c r="I24" s="87"/>
      <c r="J24" s="31"/>
      <c r="K24" s="87"/>
      <c r="L24" s="32"/>
      <c r="M24" s="32"/>
      <c r="N24" s="87"/>
      <c r="O24" s="87"/>
    </row>
    <row r="25" spans="1:15" ht="22.5" customHeight="1">
      <c r="A25" s="9"/>
      <c r="B25" s="87"/>
      <c r="C25" s="108" t="s">
        <v>58</v>
      </c>
      <c r="D25" s="89"/>
      <c r="E25" s="33">
        <v>225</v>
      </c>
      <c r="F25" s="33"/>
      <c r="G25" s="12"/>
      <c r="H25" s="34"/>
      <c r="I25" s="87"/>
      <c r="J25" s="35">
        <f>E25*H25</f>
        <v>0</v>
      </c>
      <c r="K25" s="87"/>
      <c r="L25" s="54">
        <f>E25/12</f>
        <v>18.75</v>
      </c>
      <c r="M25" s="54"/>
      <c r="N25" s="87"/>
      <c r="O25" s="87"/>
    </row>
    <row r="26" spans="1:15" ht="22.5" customHeight="1">
      <c r="A26" s="9"/>
      <c r="B26" s="87"/>
      <c r="C26" s="108" t="s">
        <v>59</v>
      </c>
      <c r="D26" s="108"/>
      <c r="E26" s="33">
        <v>250</v>
      </c>
      <c r="F26" s="33"/>
      <c r="G26" s="12"/>
      <c r="H26" s="34"/>
      <c r="I26" s="87"/>
      <c r="J26" s="35">
        <f>E26*H26</f>
        <v>0</v>
      </c>
      <c r="K26" s="87"/>
      <c r="L26" s="54">
        <f>E26/12</f>
        <v>20.833333333333332</v>
      </c>
      <c r="M26" s="54"/>
      <c r="N26" s="87"/>
      <c r="O26" s="87"/>
    </row>
    <row r="27" spans="1:15" ht="22.5" customHeight="1">
      <c r="A27" s="9"/>
      <c r="B27" s="87"/>
      <c r="C27" s="108" t="s">
        <v>60</v>
      </c>
      <c r="D27" s="108"/>
      <c r="E27" s="33">
        <v>295</v>
      </c>
      <c r="F27" s="33"/>
      <c r="G27" s="12"/>
      <c r="H27" s="34"/>
      <c r="I27" s="87"/>
      <c r="J27" s="35">
        <f>E27*H27</f>
        <v>0</v>
      </c>
      <c r="K27" s="87"/>
      <c r="L27" s="54">
        <f>E27/12</f>
        <v>24.583333333333332</v>
      </c>
      <c r="M27" s="54"/>
      <c r="N27" s="87"/>
      <c r="O27" s="87"/>
    </row>
    <row r="28" spans="1:15" ht="22.5" customHeight="1">
      <c r="A28" s="9"/>
      <c r="B28" s="87"/>
      <c r="C28" s="108" t="s">
        <v>0</v>
      </c>
      <c r="D28" s="108"/>
      <c r="E28" s="33">
        <v>795</v>
      </c>
      <c r="F28" s="33"/>
      <c r="G28" s="12"/>
      <c r="H28" s="34"/>
      <c r="I28" s="87"/>
      <c r="J28" s="35">
        <f>E28*H28</f>
        <v>0</v>
      </c>
      <c r="K28" s="87"/>
      <c r="L28" s="54">
        <f>E28/12</f>
        <v>66.25</v>
      </c>
      <c r="M28" s="54"/>
      <c r="N28" s="87"/>
      <c r="O28" s="87"/>
    </row>
    <row r="29" spans="1:15" ht="24" customHeight="1">
      <c r="A29" s="9"/>
      <c r="B29" s="101"/>
      <c r="C29" s="102"/>
      <c r="D29" s="102"/>
      <c r="E29" s="41"/>
      <c r="F29" s="41"/>
      <c r="G29" s="12"/>
      <c r="H29" s="44"/>
      <c r="I29" s="87"/>
      <c r="J29" s="43"/>
      <c r="K29" s="87"/>
      <c r="L29" s="54"/>
      <c r="M29" s="54"/>
      <c r="N29" s="87"/>
      <c r="O29" s="87"/>
    </row>
    <row r="30" spans="1:15" s="8" customFormat="1" ht="18.75" customHeight="1">
      <c r="A30" s="9"/>
      <c r="B30" s="111" t="s">
        <v>39</v>
      </c>
      <c r="C30" s="111"/>
      <c r="D30" s="111"/>
      <c r="E30" s="39"/>
      <c r="F30" s="39"/>
      <c r="G30" s="12"/>
      <c r="H30" s="12"/>
      <c r="I30" s="87"/>
      <c r="J30" s="40"/>
      <c r="K30" s="87"/>
      <c r="L30" s="55"/>
      <c r="M30" s="55"/>
      <c r="N30" s="87"/>
      <c r="O30" s="87"/>
    </row>
    <row r="31" spans="1:15" ht="22.5" customHeight="1">
      <c r="A31" s="9"/>
      <c r="B31" s="101"/>
      <c r="C31" s="108" t="s">
        <v>40</v>
      </c>
      <c r="D31" s="102"/>
      <c r="E31" s="41">
        <v>695</v>
      </c>
      <c r="F31" s="41"/>
      <c r="G31" s="12"/>
      <c r="H31" s="42"/>
      <c r="I31" s="87"/>
      <c r="J31" s="43">
        <f>H31*E31</f>
        <v>0</v>
      </c>
      <c r="K31" s="87"/>
      <c r="L31" s="54">
        <f>E31/12</f>
        <v>57.916666666666664</v>
      </c>
      <c r="M31" s="54"/>
      <c r="N31" s="87"/>
      <c r="O31" s="87"/>
    </row>
    <row r="32" spans="1:15" ht="22.5" customHeight="1">
      <c r="A32" s="9"/>
      <c r="B32" s="107"/>
      <c r="C32" s="108" t="s">
        <v>41</v>
      </c>
      <c r="D32" s="108"/>
      <c r="E32" s="41">
        <v>985</v>
      </c>
      <c r="F32" s="41"/>
      <c r="G32" s="12"/>
      <c r="H32" s="42"/>
      <c r="I32" s="87"/>
      <c r="J32" s="35">
        <f>E32*H32</f>
        <v>0</v>
      </c>
      <c r="K32" s="87"/>
      <c r="L32" s="54">
        <f>E32/12</f>
        <v>82.08333333333333</v>
      </c>
      <c r="M32" s="54"/>
      <c r="N32" s="87"/>
      <c r="O32" s="87"/>
    </row>
    <row r="33" spans="1:15" ht="22.5" customHeight="1">
      <c r="A33" s="9"/>
      <c r="B33" s="107"/>
      <c r="C33" s="108" t="s">
        <v>42</v>
      </c>
      <c r="D33" s="108"/>
      <c r="E33" s="41">
        <v>985</v>
      </c>
      <c r="F33" s="41"/>
      <c r="G33" s="12"/>
      <c r="H33" s="42"/>
      <c r="I33" s="87"/>
      <c r="J33" s="35">
        <f>E33*H33</f>
        <v>0</v>
      </c>
      <c r="K33" s="87"/>
      <c r="L33" s="54">
        <f>E33/12</f>
        <v>82.08333333333333</v>
      </c>
      <c r="M33" s="54"/>
      <c r="N33" s="87"/>
      <c r="O33" s="87"/>
    </row>
    <row r="34" spans="1:15" ht="22.5" customHeight="1">
      <c r="A34" s="9"/>
      <c r="B34" s="107"/>
      <c r="C34" s="108" t="s">
        <v>43</v>
      </c>
      <c r="D34" s="108"/>
      <c r="E34" s="41">
        <v>1495</v>
      </c>
      <c r="F34" s="41"/>
      <c r="G34" s="12"/>
      <c r="H34" s="42"/>
      <c r="I34" s="87"/>
      <c r="J34" s="43">
        <f>H34*E34</f>
        <v>0</v>
      </c>
      <c r="K34" s="87"/>
      <c r="L34" s="54">
        <f>E34/12</f>
        <v>124.58333333333333</v>
      </c>
      <c r="M34" s="54"/>
      <c r="N34" s="87"/>
      <c r="O34" s="87"/>
    </row>
    <row r="35" spans="1:15" ht="18.75" customHeight="1">
      <c r="A35" s="9"/>
      <c r="B35" s="30"/>
      <c r="C35" s="21"/>
      <c r="D35" s="21"/>
      <c r="E35" s="41"/>
      <c r="F35" s="41"/>
      <c r="G35" s="12"/>
      <c r="H35" s="44"/>
      <c r="I35" s="7"/>
      <c r="J35" s="43"/>
      <c r="K35" s="7"/>
      <c r="L35" s="54"/>
      <c r="M35" s="54"/>
      <c r="N35" s="7"/>
      <c r="O35" s="7"/>
    </row>
    <row r="36" spans="1:15" s="8" customFormat="1" ht="18.75" customHeight="1">
      <c r="A36" s="9"/>
      <c r="B36" s="111" t="s">
        <v>26</v>
      </c>
      <c r="C36" s="111"/>
      <c r="D36" s="111"/>
      <c r="E36" s="39"/>
      <c r="F36" s="39"/>
      <c r="G36" s="12"/>
      <c r="H36" s="12"/>
      <c r="I36" s="87"/>
      <c r="J36" s="40"/>
      <c r="K36" s="87"/>
      <c r="L36" s="55"/>
      <c r="M36" s="55"/>
      <c r="N36" s="87"/>
      <c r="O36" s="87"/>
    </row>
    <row r="37" spans="1:15" ht="22.5" customHeight="1">
      <c r="A37" s="9"/>
      <c r="B37" s="107"/>
      <c r="C37" s="108" t="s">
        <v>27</v>
      </c>
      <c r="D37" s="108"/>
      <c r="E37" s="41">
        <v>165</v>
      </c>
      <c r="F37" s="41"/>
      <c r="G37" s="12"/>
      <c r="H37" s="42"/>
      <c r="I37" s="87"/>
      <c r="J37" s="43">
        <f>H37*E37</f>
        <v>0</v>
      </c>
      <c r="K37" s="87"/>
      <c r="L37" s="54">
        <f>E37/12</f>
        <v>13.75</v>
      </c>
      <c r="M37" s="54"/>
      <c r="N37" s="87"/>
      <c r="O37" s="87"/>
    </row>
    <row r="38" spans="1:15" ht="22.5" customHeight="1">
      <c r="A38" s="9"/>
      <c r="B38" s="107"/>
      <c r="C38" s="15" t="s">
        <v>21</v>
      </c>
      <c r="D38" s="108"/>
      <c r="E38" s="41">
        <v>195</v>
      </c>
      <c r="F38" s="41"/>
      <c r="G38" s="12"/>
      <c r="H38" s="42"/>
      <c r="I38" s="87"/>
      <c r="J38" s="35">
        <f>E38*H38</f>
        <v>0</v>
      </c>
      <c r="K38" s="87"/>
      <c r="L38" s="54">
        <f>E38/12</f>
        <v>16.25</v>
      </c>
      <c r="M38" s="54"/>
      <c r="N38" s="87"/>
      <c r="O38" s="87"/>
    </row>
    <row r="39" spans="1:15" ht="22.5" customHeight="1">
      <c r="A39" s="9"/>
      <c r="B39" s="107"/>
      <c r="C39" s="108" t="s">
        <v>28</v>
      </c>
      <c r="D39" s="108"/>
      <c r="E39" s="41">
        <v>285</v>
      </c>
      <c r="F39" s="41"/>
      <c r="G39" s="12"/>
      <c r="H39" s="42"/>
      <c r="I39" s="87"/>
      <c r="J39" s="35">
        <f>E39*H39</f>
        <v>0</v>
      </c>
      <c r="K39" s="87"/>
      <c r="L39" s="54">
        <f>E39/12</f>
        <v>23.75</v>
      </c>
      <c r="M39" s="54"/>
      <c r="N39" s="87"/>
      <c r="O39" s="87"/>
    </row>
    <row r="40" spans="1:15" ht="18.75" customHeight="1">
      <c r="A40" s="9"/>
      <c r="B40" s="107"/>
      <c r="C40" s="108"/>
      <c r="D40" s="108"/>
      <c r="E40" s="41"/>
      <c r="F40" s="41"/>
      <c r="G40" s="12"/>
      <c r="H40" s="44"/>
      <c r="I40" s="87"/>
      <c r="J40" s="43"/>
      <c r="K40" s="87"/>
      <c r="L40" s="54"/>
      <c r="M40" s="54"/>
      <c r="N40" s="87"/>
      <c r="O40" s="87"/>
    </row>
    <row r="41" spans="1:15" s="8" customFormat="1" ht="18.75" customHeight="1">
      <c r="A41" s="9"/>
      <c r="B41" s="111" t="s">
        <v>29</v>
      </c>
      <c r="C41" s="111"/>
      <c r="D41" s="111"/>
      <c r="E41" s="39"/>
      <c r="F41" s="39"/>
      <c r="G41" s="12"/>
      <c r="H41" s="12"/>
      <c r="I41" s="7"/>
      <c r="J41" s="40"/>
      <c r="K41" s="7"/>
      <c r="L41" s="55"/>
      <c r="M41" s="55"/>
      <c r="N41" s="7"/>
      <c r="O41" s="7"/>
    </row>
    <row r="42" spans="1:15" ht="22.5" customHeight="1">
      <c r="A42" s="9"/>
      <c r="B42" s="92"/>
      <c r="C42" s="108" t="s">
        <v>30</v>
      </c>
      <c r="D42" s="93"/>
      <c r="E42" s="41">
        <v>185</v>
      </c>
      <c r="F42" s="41"/>
      <c r="G42" s="12"/>
      <c r="H42" s="42"/>
      <c r="I42" s="87"/>
      <c r="J42" s="43">
        <f>H42*E42</f>
        <v>0</v>
      </c>
      <c r="K42" s="87"/>
      <c r="L42" s="54">
        <f>E42/12</f>
        <v>15.416666666666666</v>
      </c>
      <c r="M42" s="54"/>
      <c r="N42" s="87"/>
      <c r="O42" s="87"/>
    </row>
    <row r="43" spans="1:15" ht="22.5" customHeight="1">
      <c r="A43" s="9"/>
      <c r="B43" s="96"/>
      <c r="C43" s="108" t="s">
        <v>31</v>
      </c>
      <c r="D43" s="97"/>
      <c r="E43" s="41">
        <v>175</v>
      </c>
      <c r="F43" s="41"/>
      <c r="G43" s="12"/>
      <c r="H43" s="42"/>
      <c r="I43" s="87"/>
      <c r="J43" s="43">
        <f>H43*E43</f>
        <v>0</v>
      </c>
      <c r="K43" s="87"/>
      <c r="L43" s="54">
        <f>E43/12</f>
        <v>14.583333333333334</v>
      </c>
      <c r="M43" s="54"/>
      <c r="N43" s="87"/>
      <c r="O43" s="87"/>
    </row>
    <row r="44" spans="1:15" ht="22.5" customHeight="1">
      <c r="A44" s="9"/>
      <c r="B44" s="104"/>
      <c r="C44" s="108" t="s">
        <v>32</v>
      </c>
      <c r="D44" s="105"/>
      <c r="E44" s="41">
        <v>165</v>
      </c>
      <c r="F44" s="41"/>
      <c r="G44" s="12"/>
      <c r="H44" s="42"/>
      <c r="I44" s="87"/>
      <c r="J44" s="43">
        <f>H44*E44</f>
        <v>0</v>
      </c>
      <c r="K44" s="87"/>
      <c r="L44" s="54">
        <f>E44/12</f>
        <v>13.75</v>
      </c>
      <c r="M44" s="54"/>
      <c r="N44" s="87"/>
      <c r="O44" s="87"/>
    </row>
    <row r="45" spans="1:15" ht="18.75" customHeight="1">
      <c r="A45" s="9"/>
      <c r="B45" s="30"/>
      <c r="D45" s="21"/>
      <c r="E45" s="41"/>
      <c r="F45" s="41"/>
      <c r="G45" s="12"/>
      <c r="H45" s="44"/>
      <c r="I45" s="7"/>
      <c r="J45" s="43"/>
      <c r="K45" s="7"/>
      <c r="L45" s="54"/>
      <c r="M45" s="54"/>
      <c r="N45" s="7"/>
      <c r="O45" s="7"/>
    </row>
    <row r="46" spans="1:15" s="8" customFormat="1" ht="18.75" customHeight="1">
      <c r="A46" s="9"/>
      <c r="B46" s="111" t="s">
        <v>33</v>
      </c>
      <c r="C46" s="111"/>
      <c r="D46" s="111"/>
      <c r="E46" s="39"/>
      <c r="F46" s="39"/>
      <c r="G46" s="12"/>
      <c r="H46" s="12"/>
      <c r="I46" s="87"/>
      <c r="J46" s="40"/>
      <c r="K46" s="87"/>
      <c r="L46" s="55"/>
      <c r="M46" s="55"/>
      <c r="N46" s="87"/>
      <c r="O46" s="87"/>
    </row>
    <row r="47" spans="1:15" s="8" customFormat="1" ht="22.5" customHeight="1">
      <c r="A47" s="9"/>
      <c r="B47" s="94"/>
      <c r="C47" s="108" t="s">
        <v>34</v>
      </c>
      <c r="D47" s="95"/>
      <c r="E47" s="33">
        <v>175</v>
      </c>
      <c r="F47" s="33"/>
      <c r="G47" s="12"/>
      <c r="H47" s="34"/>
      <c r="I47" s="87"/>
      <c r="J47" s="35">
        <f>E47*H47</f>
        <v>0</v>
      </c>
      <c r="K47" s="87"/>
      <c r="L47" s="54">
        <f>E47/12</f>
        <v>14.583333333333334</v>
      </c>
      <c r="M47" s="54"/>
      <c r="N47" s="87"/>
      <c r="O47" s="87"/>
    </row>
    <row r="48" spans="1:15" s="8" customFormat="1" ht="22.5" customHeight="1">
      <c r="A48" s="9"/>
      <c r="B48" s="101"/>
      <c r="C48" s="108" t="s">
        <v>35</v>
      </c>
      <c r="D48" s="102"/>
      <c r="E48" s="33">
        <v>195</v>
      </c>
      <c r="F48" s="33"/>
      <c r="G48" s="12"/>
      <c r="H48" s="34"/>
      <c r="I48" s="87"/>
      <c r="J48" s="35">
        <f>E48*H48</f>
        <v>0</v>
      </c>
      <c r="K48" s="87"/>
      <c r="L48" s="54">
        <f>E48/12</f>
        <v>16.25</v>
      </c>
      <c r="M48" s="54"/>
      <c r="N48" s="87"/>
      <c r="O48" s="87"/>
    </row>
    <row r="49" spans="1:15" s="8" customFormat="1" ht="21.75" customHeight="1">
      <c r="A49" s="9"/>
      <c r="B49" s="88"/>
      <c r="C49" s="108" t="s">
        <v>36</v>
      </c>
      <c r="D49" s="89"/>
      <c r="E49" s="33">
        <v>195</v>
      </c>
      <c r="F49" s="33"/>
      <c r="G49" s="12"/>
      <c r="H49" s="34"/>
      <c r="I49" s="87"/>
      <c r="J49" s="35">
        <f>E49*H49</f>
        <v>0</v>
      </c>
      <c r="K49" s="87"/>
      <c r="L49" s="54">
        <f>E49/12</f>
        <v>16.25</v>
      </c>
      <c r="M49" s="54"/>
      <c r="N49" s="87"/>
      <c r="O49" s="87"/>
    </row>
    <row r="50" spans="1:15" s="8" customFormat="1" ht="22.5">
      <c r="A50" s="9"/>
      <c r="B50" s="30"/>
      <c r="C50" s="15"/>
      <c r="D50" s="112"/>
      <c r="E50" s="112"/>
      <c r="F50" s="57"/>
      <c r="G50" s="12"/>
      <c r="H50" s="27"/>
      <c r="I50" s="7"/>
      <c r="J50" s="35"/>
      <c r="K50" s="7"/>
      <c r="L50" s="54"/>
      <c r="M50" s="54"/>
      <c r="N50" s="7"/>
      <c r="O50" s="7"/>
    </row>
    <row r="51" spans="1:15" s="8" customFormat="1" ht="22.5">
      <c r="A51" s="9"/>
      <c r="B51" s="107" t="s">
        <v>37</v>
      </c>
      <c r="C51" s="7"/>
      <c r="D51" s="7"/>
      <c r="E51" s="11"/>
      <c r="F51" s="11"/>
      <c r="G51" s="12"/>
      <c r="H51" s="12"/>
      <c r="I51" s="7"/>
      <c r="J51" s="36"/>
      <c r="K51" s="7"/>
      <c r="L51" s="55"/>
      <c r="M51" s="55"/>
      <c r="N51" s="7"/>
      <c r="O51" s="7"/>
    </row>
    <row r="52" spans="1:15" ht="22.5" customHeight="1">
      <c r="A52" s="9"/>
      <c r="B52" s="87"/>
      <c r="C52" s="45" t="s">
        <v>38</v>
      </c>
      <c r="D52" s="95"/>
      <c r="E52" s="33">
        <v>135</v>
      </c>
      <c r="F52" s="33"/>
      <c r="G52" s="12"/>
      <c r="H52" s="34"/>
      <c r="I52" s="87"/>
      <c r="J52" s="35">
        <f>E52*H52</f>
        <v>0</v>
      </c>
      <c r="K52" s="87"/>
      <c r="L52" s="54">
        <f>E52/12</f>
        <v>11.25</v>
      </c>
      <c r="M52" s="54"/>
      <c r="N52" s="87"/>
      <c r="O52" s="87"/>
    </row>
    <row r="53" spans="1:15" s="8" customFormat="1" ht="22.5">
      <c r="A53" s="9"/>
      <c r="B53" s="104"/>
      <c r="C53" s="15"/>
      <c r="D53" s="112"/>
      <c r="E53" s="112"/>
      <c r="F53" s="87"/>
      <c r="G53" s="12"/>
      <c r="H53" s="27"/>
      <c r="I53" s="87"/>
      <c r="J53" s="35"/>
      <c r="K53" s="87"/>
      <c r="L53" s="54"/>
      <c r="M53" s="54"/>
      <c r="N53" s="87"/>
      <c r="O53" s="87"/>
    </row>
    <row r="54" spans="1:15" s="8" customFormat="1" ht="22.5">
      <c r="A54" s="9"/>
      <c r="B54" s="107" t="s">
        <v>44</v>
      </c>
      <c r="C54" s="87"/>
      <c r="D54" s="87"/>
      <c r="E54" s="11"/>
      <c r="F54" s="11"/>
      <c r="G54" s="12"/>
      <c r="H54" s="12"/>
      <c r="I54" s="87"/>
      <c r="J54" s="36"/>
      <c r="K54" s="87"/>
      <c r="L54" s="55"/>
      <c r="M54" s="55"/>
      <c r="N54" s="87"/>
      <c r="O54" s="87"/>
    </row>
    <row r="55" spans="1:15" ht="22.5" customHeight="1">
      <c r="A55" s="9"/>
      <c r="B55" s="87"/>
      <c r="C55" s="45" t="s">
        <v>45</v>
      </c>
      <c r="D55" s="105"/>
      <c r="E55" s="33">
        <v>185</v>
      </c>
      <c r="F55" s="33"/>
      <c r="G55" s="12"/>
      <c r="H55" s="34"/>
      <c r="I55" s="87"/>
      <c r="J55" s="35">
        <f>E55*H55</f>
        <v>0</v>
      </c>
      <c r="K55" s="87"/>
      <c r="L55" s="54">
        <f>E55/12</f>
        <v>15.416666666666666</v>
      </c>
      <c r="M55" s="54"/>
      <c r="N55" s="87"/>
      <c r="O55" s="87"/>
    </row>
    <row r="56" spans="1:15" ht="22.5" customHeight="1">
      <c r="A56" s="9"/>
      <c r="B56" s="87"/>
      <c r="C56" s="45" t="s">
        <v>46</v>
      </c>
      <c r="D56" s="105"/>
      <c r="E56" s="33">
        <v>215</v>
      </c>
      <c r="F56" s="33"/>
      <c r="G56" s="12"/>
      <c r="H56" s="34"/>
      <c r="I56" s="87"/>
      <c r="J56" s="35">
        <f>E56*H56</f>
        <v>0</v>
      </c>
      <c r="K56" s="87"/>
      <c r="L56" s="54">
        <f>E56/12</f>
        <v>17.916666666666668</v>
      </c>
      <c r="M56" s="54"/>
      <c r="N56" s="87"/>
      <c r="O56" s="87"/>
    </row>
    <row r="57" spans="1:15" ht="18.75" customHeight="1">
      <c r="A57" s="9"/>
      <c r="B57" s="92"/>
      <c r="C57" s="93"/>
      <c r="D57" s="93"/>
      <c r="E57" s="41"/>
      <c r="F57" s="41"/>
      <c r="G57" s="12"/>
      <c r="H57" s="44"/>
      <c r="I57" s="87"/>
      <c r="J57" s="43"/>
      <c r="K57" s="87"/>
      <c r="L57" s="54"/>
      <c r="M57" s="54"/>
      <c r="N57" s="87"/>
      <c r="O57" s="87"/>
    </row>
    <row r="58" spans="1:15" s="8" customFormat="1" ht="22.5">
      <c r="A58" s="9"/>
      <c r="B58" s="107" t="s">
        <v>47</v>
      </c>
      <c r="C58" s="87"/>
      <c r="D58" s="87"/>
      <c r="E58" s="11"/>
      <c r="F58" s="11"/>
      <c r="G58" s="12"/>
      <c r="H58" s="12"/>
      <c r="I58" s="87"/>
      <c r="J58" s="36"/>
      <c r="K58" s="87"/>
      <c r="L58" s="55"/>
      <c r="M58" s="55"/>
      <c r="N58" s="87"/>
      <c r="O58" s="87"/>
    </row>
    <row r="59" spans="1:15" ht="22.5" customHeight="1">
      <c r="A59" s="9"/>
      <c r="B59" s="87"/>
      <c r="C59" s="45" t="s">
        <v>48</v>
      </c>
      <c r="D59" s="108"/>
      <c r="E59" s="33">
        <v>195</v>
      </c>
      <c r="F59" s="33"/>
      <c r="G59" s="12"/>
      <c r="H59" s="34"/>
      <c r="I59" s="87"/>
      <c r="J59" s="35">
        <f>E59*H59</f>
        <v>0</v>
      </c>
      <c r="K59" s="87"/>
      <c r="L59" s="54">
        <f>E59/12</f>
        <v>16.25</v>
      </c>
      <c r="M59" s="54"/>
      <c r="N59" s="87"/>
      <c r="O59" s="87"/>
    </row>
    <row r="60" spans="1:15" ht="22.5" customHeight="1">
      <c r="A60" s="9"/>
      <c r="B60" s="87"/>
      <c r="C60" s="45" t="s">
        <v>22</v>
      </c>
      <c r="D60" s="108"/>
      <c r="E60" s="33">
        <v>245</v>
      </c>
      <c r="F60" s="33"/>
      <c r="G60" s="12"/>
      <c r="H60" s="34"/>
      <c r="I60" s="87"/>
      <c r="J60" s="35">
        <f>E60*H60</f>
        <v>0</v>
      </c>
      <c r="K60" s="87"/>
      <c r="L60" s="54">
        <f>E60/12</f>
        <v>20.416666666666668</v>
      </c>
      <c r="M60" s="54"/>
      <c r="N60" s="87"/>
      <c r="O60" s="87"/>
    </row>
    <row r="61" spans="1:15" ht="22.5" customHeight="1">
      <c r="A61" s="9"/>
      <c r="B61" s="87"/>
      <c r="C61" s="45" t="s">
        <v>23</v>
      </c>
      <c r="D61" s="108"/>
      <c r="E61" s="33">
        <v>195</v>
      </c>
      <c r="F61" s="33"/>
      <c r="G61" s="12"/>
      <c r="H61" s="34"/>
      <c r="I61" s="87"/>
      <c r="J61" s="35">
        <f>E61*H61</f>
        <v>0</v>
      </c>
      <c r="K61" s="87"/>
      <c r="L61" s="54">
        <f>E61/12</f>
        <v>16.25</v>
      </c>
      <c r="M61" s="54"/>
      <c r="N61" s="87"/>
      <c r="O61" s="87"/>
    </row>
    <row r="62" spans="1:15" ht="22.5" customHeight="1">
      <c r="A62" s="9"/>
      <c r="B62" s="87"/>
      <c r="C62" s="45" t="s">
        <v>24</v>
      </c>
      <c r="D62" s="108"/>
      <c r="E62" s="33">
        <v>245</v>
      </c>
      <c r="F62" s="33"/>
      <c r="G62" s="12"/>
      <c r="H62" s="34"/>
      <c r="I62" s="87"/>
      <c r="J62" s="35">
        <f>E62*H62</f>
        <v>0</v>
      </c>
      <c r="K62" s="87"/>
      <c r="L62" s="54">
        <f>E62/12</f>
        <v>20.416666666666668</v>
      </c>
      <c r="M62" s="54"/>
      <c r="N62" s="87"/>
      <c r="O62" s="87"/>
    </row>
    <row r="63" s="8" customFormat="1" ht="30" customHeight="1">
      <c r="J63" s="108"/>
    </row>
    <row r="64" spans="5:10" s="8" customFormat="1" ht="21">
      <c r="E64" s="69" t="s">
        <v>2</v>
      </c>
      <c r="H64" s="47">
        <f>SUM(H16:H62)</f>
        <v>0</v>
      </c>
      <c r="J64" s="70">
        <f>SUM(J16:J62)</f>
        <v>0</v>
      </c>
    </row>
    <row r="65" spans="4:10" s="8" customFormat="1" ht="18" customHeight="1">
      <c r="D65" s="15"/>
      <c r="E65" s="69"/>
      <c r="H65" s="48" t="s">
        <v>19</v>
      </c>
      <c r="J65" s="48" t="s">
        <v>3</v>
      </c>
    </row>
    <row r="66" s="8" customFormat="1" ht="21"/>
    <row r="67" spans="3:17" s="8" customFormat="1" ht="21">
      <c r="C67" s="57"/>
      <c r="D67" s="46"/>
      <c r="E67" s="63" t="s">
        <v>1</v>
      </c>
      <c r="F67" s="63"/>
      <c r="G67" s="66"/>
      <c r="H67" s="64"/>
      <c r="I67" s="66"/>
      <c r="J67" s="67">
        <f>H64*12*Q67</f>
        <v>0</v>
      </c>
      <c r="K67" s="65"/>
      <c r="M67" s="59"/>
      <c r="Q67" s="68">
        <f>IF(G7="X",2.5,0)</f>
        <v>0</v>
      </c>
    </row>
    <row r="68" spans="5:17" s="8" customFormat="1" ht="21">
      <c r="E68" s="63" t="s">
        <v>12</v>
      </c>
      <c r="F68" s="64"/>
      <c r="G68" s="64"/>
      <c r="H68" s="64"/>
      <c r="I68" s="64"/>
      <c r="J68" s="67">
        <f>H64*12*Q68</f>
        <v>0</v>
      </c>
      <c r="K68" s="65"/>
      <c r="M68" s="59"/>
      <c r="Q68" s="68">
        <f>IF(G8="X",3.5,0)</f>
        <v>0</v>
      </c>
    </row>
    <row r="69" spans="1:17" ht="21">
      <c r="A69" s="9"/>
      <c r="B69" s="7"/>
      <c r="C69" s="7"/>
      <c r="D69" s="7"/>
      <c r="E69" s="11"/>
      <c r="F69" s="11"/>
      <c r="G69" s="12"/>
      <c r="H69" s="12"/>
      <c r="I69" s="7"/>
      <c r="J69" s="13"/>
      <c r="K69" s="7"/>
      <c r="L69" s="32"/>
      <c r="M69" s="98"/>
      <c r="N69" s="87"/>
      <c r="O69" s="87"/>
      <c r="Q69" s="109">
        <f>IF(G7="X",65,0)</f>
        <v>0</v>
      </c>
    </row>
    <row r="70" spans="1:15" ht="28.5" customHeight="1">
      <c r="A70" s="9"/>
      <c r="B70" s="7"/>
      <c r="C70" s="7"/>
      <c r="D70" s="46"/>
      <c r="E70" s="71"/>
      <c r="F70" s="72"/>
      <c r="G70" s="73"/>
      <c r="H70" s="74" t="s">
        <v>4</v>
      </c>
      <c r="I70" s="75"/>
      <c r="J70" s="76">
        <f>SUM(J64:J68)</f>
        <v>0</v>
      </c>
      <c r="K70" s="7"/>
      <c r="L70" s="38"/>
      <c r="M70" s="99"/>
      <c r="N70" s="87"/>
      <c r="O70" s="87"/>
    </row>
    <row r="71" spans="1:15" ht="21">
      <c r="A71" s="9"/>
      <c r="B71" s="7"/>
      <c r="C71" s="7"/>
      <c r="D71" s="7"/>
      <c r="E71" s="11"/>
      <c r="F71" s="11"/>
      <c r="G71" s="12"/>
      <c r="H71" s="48"/>
      <c r="I71" s="31"/>
      <c r="J71" s="49"/>
      <c r="K71" s="7"/>
      <c r="L71" s="13"/>
      <c r="M71" s="100"/>
      <c r="N71" s="87"/>
      <c r="O71" s="87"/>
    </row>
    <row r="72" spans="1:15" ht="21">
      <c r="A72" s="9"/>
      <c r="B72" s="7"/>
      <c r="C72" s="7"/>
      <c r="D72" s="7"/>
      <c r="E72" s="11"/>
      <c r="F72" s="11"/>
      <c r="G72" s="12"/>
      <c r="H72" s="48"/>
      <c r="I72" s="31"/>
      <c r="J72" s="49"/>
      <c r="K72" s="7"/>
      <c r="L72" s="13"/>
      <c r="M72" s="100"/>
      <c r="N72" s="87"/>
      <c r="O72" s="87"/>
    </row>
    <row r="73" spans="1:15" ht="21">
      <c r="A73" s="9"/>
      <c r="B73" s="7"/>
      <c r="C73" s="7"/>
      <c r="D73" s="7"/>
      <c r="E73" s="11"/>
      <c r="F73" s="11"/>
      <c r="G73" s="12"/>
      <c r="H73" s="48"/>
      <c r="I73" s="31"/>
      <c r="J73" s="49"/>
      <c r="K73" s="7"/>
      <c r="L73" s="13"/>
      <c r="M73" s="100"/>
      <c r="N73" s="87"/>
      <c r="O73" s="87"/>
    </row>
    <row r="74" spans="5:13" s="8" customFormat="1" ht="21">
      <c r="E74" s="50"/>
      <c r="F74" s="50"/>
      <c r="H74" s="51"/>
      <c r="J74" s="52"/>
      <c r="L74" s="53"/>
      <c r="M74" s="53"/>
    </row>
    <row r="75" spans="5:13" s="8" customFormat="1" ht="21">
      <c r="E75" s="50"/>
      <c r="F75" s="50"/>
      <c r="H75" s="51"/>
      <c r="J75" s="52"/>
      <c r="L75" s="53"/>
      <c r="M75" s="53"/>
    </row>
    <row r="76" spans="5:13" s="8" customFormat="1" ht="21">
      <c r="E76" s="50"/>
      <c r="F76" s="50"/>
      <c r="H76" s="51"/>
      <c r="J76" s="52"/>
      <c r="L76" s="53"/>
      <c r="M76" s="53"/>
    </row>
    <row r="77" spans="5:13" s="8" customFormat="1" ht="21">
      <c r="E77" s="50"/>
      <c r="F77" s="50"/>
      <c r="H77" s="51"/>
      <c r="J77" s="52"/>
      <c r="L77" s="53"/>
      <c r="M77" s="53"/>
    </row>
    <row r="78" spans="5:13" s="8" customFormat="1" ht="21">
      <c r="E78" s="50"/>
      <c r="F78" s="50"/>
      <c r="H78" s="51"/>
      <c r="J78" s="52"/>
      <c r="L78" s="53"/>
      <c r="M78" s="53"/>
    </row>
    <row r="79" spans="5:13" s="8" customFormat="1" ht="21">
      <c r="E79" s="50"/>
      <c r="F79" s="50"/>
      <c r="H79" s="51"/>
      <c r="J79" s="52"/>
      <c r="L79" s="53"/>
      <c r="M79" s="53"/>
    </row>
    <row r="80" spans="5:13" s="8" customFormat="1" ht="21">
      <c r="E80" s="50"/>
      <c r="F80" s="50"/>
      <c r="H80" s="51"/>
      <c r="J80" s="52"/>
      <c r="L80" s="53"/>
      <c r="M80" s="53"/>
    </row>
    <row r="81" spans="5:13" s="8" customFormat="1" ht="21">
      <c r="E81" s="50"/>
      <c r="F81" s="50"/>
      <c r="H81" s="51"/>
      <c r="J81" s="52"/>
      <c r="L81" s="53"/>
      <c r="M81" s="53"/>
    </row>
    <row r="82" spans="5:13" s="8" customFormat="1" ht="21">
      <c r="E82" s="50"/>
      <c r="F82" s="50"/>
      <c r="H82" s="51"/>
      <c r="J82" s="52"/>
      <c r="L82" s="53"/>
      <c r="M82" s="53"/>
    </row>
    <row r="83" spans="5:13" s="8" customFormat="1" ht="21">
      <c r="E83" s="50"/>
      <c r="F83" s="50"/>
      <c r="H83" s="51"/>
      <c r="J83" s="52"/>
      <c r="L83" s="53"/>
      <c r="M83" s="53"/>
    </row>
    <row r="84" spans="5:13" s="8" customFormat="1" ht="21">
      <c r="E84" s="50"/>
      <c r="F84" s="50"/>
      <c r="H84" s="51"/>
      <c r="J84" s="52"/>
      <c r="L84" s="53"/>
      <c r="M84" s="53"/>
    </row>
    <row r="85" spans="5:13" s="8" customFormat="1" ht="21">
      <c r="E85" s="50"/>
      <c r="F85" s="50"/>
      <c r="H85" s="51"/>
      <c r="J85" s="52"/>
      <c r="L85" s="53"/>
      <c r="M85" s="53"/>
    </row>
    <row r="86" spans="5:13" s="8" customFormat="1" ht="21">
      <c r="E86" s="50"/>
      <c r="F86" s="50"/>
      <c r="H86" s="51"/>
      <c r="J86" s="52"/>
      <c r="L86" s="53"/>
      <c r="M86" s="53"/>
    </row>
    <row r="87" spans="5:13" s="8" customFormat="1" ht="21">
      <c r="E87" s="50"/>
      <c r="F87" s="50"/>
      <c r="H87" s="51"/>
      <c r="J87" s="52"/>
      <c r="L87" s="53"/>
      <c r="M87" s="53"/>
    </row>
    <row r="88" spans="5:13" s="8" customFormat="1" ht="21">
      <c r="E88" s="50"/>
      <c r="F88" s="50"/>
      <c r="H88" s="51"/>
      <c r="J88" s="52"/>
      <c r="L88" s="53"/>
      <c r="M88" s="53"/>
    </row>
    <row r="89" spans="5:13" s="8" customFormat="1" ht="21">
      <c r="E89" s="50"/>
      <c r="F89" s="50"/>
      <c r="H89" s="51"/>
      <c r="J89" s="52"/>
      <c r="L89" s="53"/>
      <c r="M89" s="53"/>
    </row>
    <row r="90" spans="5:13" s="8" customFormat="1" ht="21">
      <c r="E90" s="50"/>
      <c r="F90" s="50"/>
      <c r="H90" s="51"/>
      <c r="J90" s="52"/>
      <c r="L90" s="53"/>
      <c r="M90" s="53"/>
    </row>
    <row r="91" spans="5:13" s="8" customFormat="1" ht="21">
      <c r="E91" s="50"/>
      <c r="F91" s="50"/>
      <c r="H91" s="51"/>
      <c r="J91" s="52"/>
      <c r="L91" s="53"/>
      <c r="M91" s="53"/>
    </row>
    <row r="92" spans="5:13" s="8" customFormat="1" ht="21">
      <c r="E92" s="50"/>
      <c r="F92" s="50"/>
      <c r="H92" s="51"/>
      <c r="J92" s="52"/>
      <c r="L92" s="53"/>
      <c r="M92" s="53"/>
    </row>
    <row r="93" spans="5:13" s="8" customFormat="1" ht="21">
      <c r="E93" s="50"/>
      <c r="F93" s="50"/>
      <c r="H93" s="51"/>
      <c r="J93" s="52"/>
      <c r="L93" s="53"/>
      <c r="M93" s="53"/>
    </row>
    <row r="94" spans="5:13" s="8" customFormat="1" ht="21">
      <c r="E94" s="50"/>
      <c r="F94" s="50"/>
      <c r="H94" s="51"/>
      <c r="J94" s="52"/>
      <c r="L94" s="53"/>
      <c r="M94" s="53"/>
    </row>
    <row r="95" spans="5:13" s="8" customFormat="1" ht="21">
      <c r="E95" s="50"/>
      <c r="F95" s="50"/>
      <c r="H95" s="51"/>
      <c r="J95" s="52"/>
      <c r="L95" s="53"/>
      <c r="M95" s="53"/>
    </row>
    <row r="96" spans="5:13" s="8" customFormat="1" ht="21">
      <c r="E96" s="50"/>
      <c r="F96" s="50"/>
      <c r="H96" s="51"/>
      <c r="J96" s="52"/>
      <c r="L96" s="53"/>
      <c r="M96" s="53"/>
    </row>
    <row r="97" spans="5:13" s="8" customFormat="1" ht="21">
      <c r="E97" s="50"/>
      <c r="F97" s="50"/>
      <c r="H97" s="51"/>
      <c r="J97" s="52"/>
      <c r="L97" s="53"/>
      <c r="M97" s="53"/>
    </row>
    <row r="98" spans="5:13" s="8" customFormat="1" ht="21">
      <c r="E98" s="50"/>
      <c r="F98" s="50"/>
      <c r="H98" s="51"/>
      <c r="J98" s="52"/>
      <c r="L98" s="53"/>
      <c r="M98" s="53"/>
    </row>
    <row r="99" spans="5:13" s="8" customFormat="1" ht="21">
      <c r="E99" s="50"/>
      <c r="F99" s="50"/>
      <c r="H99" s="51"/>
      <c r="J99" s="52"/>
      <c r="L99" s="53"/>
      <c r="M99" s="53"/>
    </row>
    <row r="100" spans="5:13" s="8" customFormat="1" ht="21">
      <c r="E100" s="50"/>
      <c r="F100" s="50"/>
      <c r="H100" s="51"/>
      <c r="J100" s="52"/>
      <c r="L100" s="53"/>
      <c r="M100" s="53"/>
    </row>
    <row r="101" spans="5:13" s="8" customFormat="1" ht="21">
      <c r="E101" s="50"/>
      <c r="F101" s="50"/>
      <c r="H101" s="51"/>
      <c r="J101" s="52"/>
      <c r="L101" s="53"/>
      <c r="M101" s="53"/>
    </row>
    <row r="102" spans="5:13" s="8" customFormat="1" ht="21">
      <c r="E102" s="50"/>
      <c r="F102" s="50"/>
      <c r="H102" s="51"/>
      <c r="J102" s="52"/>
      <c r="L102" s="53"/>
      <c r="M102" s="53"/>
    </row>
    <row r="103" spans="5:13" s="8" customFormat="1" ht="21">
      <c r="E103" s="50"/>
      <c r="F103" s="50"/>
      <c r="H103" s="51"/>
      <c r="J103" s="52"/>
      <c r="L103" s="53"/>
      <c r="M103" s="53"/>
    </row>
    <row r="104" spans="5:13" s="8" customFormat="1" ht="21">
      <c r="E104" s="50"/>
      <c r="F104" s="50"/>
      <c r="H104" s="51"/>
      <c r="J104" s="52"/>
      <c r="L104" s="53"/>
      <c r="M104" s="53"/>
    </row>
    <row r="105" spans="5:13" s="8" customFormat="1" ht="21">
      <c r="E105" s="50"/>
      <c r="F105" s="50"/>
      <c r="H105" s="51"/>
      <c r="J105" s="52"/>
      <c r="L105" s="53"/>
      <c r="M105" s="53"/>
    </row>
    <row r="106" spans="5:13" s="8" customFormat="1" ht="21">
      <c r="E106" s="50"/>
      <c r="F106" s="50"/>
      <c r="H106" s="51"/>
      <c r="J106" s="52"/>
      <c r="L106" s="53"/>
      <c r="M106" s="53"/>
    </row>
    <row r="107" spans="5:13" s="8" customFormat="1" ht="21">
      <c r="E107" s="50"/>
      <c r="F107" s="50"/>
      <c r="H107" s="51"/>
      <c r="J107" s="52"/>
      <c r="L107" s="53"/>
      <c r="M107" s="53"/>
    </row>
    <row r="108" spans="5:13" s="8" customFormat="1" ht="21">
      <c r="E108" s="50"/>
      <c r="F108" s="50"/>
      <c r="H108" s="51"/>
      <c r="J108" s="52"/>
      <c r="L108" s="53"/>
      <c r="M108" s="53"/>
    </row>
    <row r="109" spans="5:13" s="8" customFormat="1" ht="21">
      <c r="E109" s="50"/>
      <c r="F109" s="50"/>
      <c r="H109" s="51"/>
      <c r="J109" s="52"/>
      <c r="L109" s="53"/>
      <c r="M109" s="53"/>
    </row>
    <row r="110" spans="5:13" s="8" customFormat="1" ht="21">
      <c r="E110" s="50"/>
      <c r="F110" s="50"/>
      <c r="H110" s="51"/>
      <c r="J110" s="52"/>
      <c r="L110" s="53"/>
      <c r="M110" s="53"/>
    </row>
    <row r="111" spans="5:13" s="8" customFormat="1" ht="21">
      <c r="E111" s="50"/>
      <c r="F111" s="50"/>
      <c r="H111" s="51"/>
      <c r="J111" s="52"/>
      <c r="L111" s="53"/>
      <c r="M111" s="53"/>
    </row>
    <row r="112" spans="5:13" s="8" customFormat="1" ht="21">
      <c r="E112" s="50"/>
      <c r="F112" s="50"/>
      <c r="H112" s="51"/>
      <c r="J112" s="52"/>
      <c r="L112" s="53"/>
      <c r="M112" s="53"/>
    </row>
    <row r="113" spans="5:13" s="8" customFormat="1" ht="21">
      <c r="E113" s="50"/>
      <c r="F113" s="50"/>
      <c r="H113" s="51"/>
      <c r="J113" s="52"/>
      <c r="L113" s="53"/>
      <c r="M113" s="53"/>
    </row>
    <row r="114" spans="5:13" s="8" customFormat="1" ht="21">
      <c r="E114" s="50"/>
      <c r="F114" s="50"/>
      <c r="H114" s="51"/>
      <c r="J114" s="52"/>
      <c r="L114" s="53"/>
      <c r="M114" s="53"/>
    </row>
    <row r="115" spans="5:13" s="8" customFormat="1" ht="21">
      <c r="E115" s="50"/>
      <c r="F115" s="50"/>
      <c r="H115" s="51"/>
      <c r="J115" s="52"/>
      <c r="L115" s="53"/>
      <c r="M115" s="53"/>
    </row>
    <row r="116" spans="5:13" s="8" customFormat="1" ht="21">
      <c r="E116" s="50"/>
      <c r="F116" s="50"/>
      <c r="H116" s="51"/>
      <c r="J116" s="52"/>
      <c r="L116" s="53"/>
      <c r="M116" s="53"/>
    </row>
    <row r="117" spans="5:13" s="8" customFormat="1" ht="21">
      <c r="E117" s="50"/>
      <c r="F117" s="50"/>
      <c r="H117" s="51"/>
      <c r="J117" s="52"/>
      <c r="L117" s="53"/>
      <c r="M117" s="53"/>
    </row>
    <row r="118" spans="5:13" s="8" customFormat="1" ht="21">
      <c r="E118" s="50"/>
      <c r="F118" s="50"/>
      <c r="H118" s="51"/>
      <c r="J118" s="52"/>
      <c r="L118" s="53"/>
      <c r="M118" s="53"/>
    </row>
    <row r="119" spans="5:13" s="8" customFormat="1" ht="21">
      <c r="E119" s="50"/>
      <c r="F119" s="50"/>
      <c r="H119" s="51"/>
      <c r="J119" s="52"/>
      <c r="L119" s="53"/>
      <c r="M119" s="53"/>
    </row>
    <row r="120" spans="5:13" s="8" customFormat="1" ht="21">
      <c r="E120" s="50"/>
      <c r="F120" s="50"/>
      <c r="H120" s="51"/>
      <c r="J120" s="52"/>
      <c r="L120" s="53"/>
      <c r="M120" s="53"/>
    </row>
    <row r="121" spans="5:13" s="8" customFormat="1" ht="21">
      <c r="E121" s="50"/>
      <c r="F121" s="50"/>
      <c r="H121" s="51"/>
      <c r="J121" s="52"/>
      <c r="L121" s="53"/>
      <c r="M121" s="53"/>
    </row>
    <row r="122" spans="5:13" s="8" customFormat="1" ht="21">
      <c r="E122" s="50"/>
      <c r="F122" s="50"/>
      <c r="H122" s="51"/>
      <c r="J122" s="52"/>
      <c r="L122" s="53"/>
      <c r="M122" s="53"/>
    </row>
    <row r="123" spans="5:13" s="8" customFormat="1" ht="21">
      <c r="E123" s="50"/>
      <c r="F123" s="50"/>
      <c r="H123" s="51"/>
      <c r="J123" s="52"/>
      <c r="L123" s="53"/>
      <c r="M123" s="53"/>
    </row>
    <row r="124" spans="5:13" s="8" customFormat="1" ht="21">
      <c r="E124" s="50"/>
      <c r="F124" s="50"/>
      <c r="H124" s="51"/>
      <c r="J124" s="52"/>
      <c r="L124" s="53"/>
      <c r="M124" s="53"/>
    </row>
    <row r="125" spans="5:13" s="8" customFormat="1" ht="21">
      <c r="E125" s="50"/>
      <c r="F125" s="50"/>
      <c r="H125" s="51"/>
      <c r="J125" s="52"/>
      <c r="L125" s="53"/>
      <c r="M125" s="53"/>
    </row>
    <row r="126" spans="5:13" s="8" customFormat="1" ht="21">
      <c r="E126" s="50"/>
      <c r="F126" s="50"/>
      <c r="H126" s="51"/>
      <c r="J126" s="52"/>
      <c r="L126" s="53"/>
      <c r="M126" s="53"/>
    </row>
    <row r="127" spans="5:13" s="8" customFormat="1" ht="21">
      <c r="E127" s="50"/>
      <c r="F127" s="50"/>
      <c r="H127" s="51"/>
      <c r="J127" s="52"/>
      <c r="L127" s="53"/>
      <c r="M127" s="53"/>
    </row>
    <row r="128" spans="5:13" s="8" customFormat="1" ht="21">
      <c r="E128" s="50"/>
      <c r="F128" s="50"/>
      <c r="H128" s="51"/>
      <c r="J128" s="52"/>
      <c r="L128" s="53"/>
      <c r="M128" s="53"/>
    </row>
    <row r="129" spans="5:13" s="8" customFormat="1" ht="21">
      <c r="E129" s="50"/>
      <c r="F129" s="50"/>
      <c r="H129" s="51"/>
      <c r="J129" s="52"/>
      <c r="L129" s="53"/>
      <c r="M129" s="53"/>
    </row>
    <row r="130" spans="5:13" s="8" customFormat="1" ht="21">
      <c r="E130" s="50"/>
      <c r="F130" s="50"/>
      <c r="H130" s="51"/>
      <c r="J130" s="52"/>
      <c r="L130" s="53"/>
      <c r="M130" s="53"/>
    </row>
    <row r="131" spans="5:13" s="8" customFormat="1" ht="21">
      <c r="E131" s="50"/>
      <c r="F131" s="50"/>
      <c r="H131" s="51"/>
      <c r="J131" s="52"/>
      <c r="L131" s="53"/>
      <c r="M131" s="53"/>
    </row>
    <row r="132" spans="5:13" s="8" customFormat="1" ht="21">
      <c r="E132" s="50"/>
      <c r="F132" s="50"/>
      <c r="H132" s="51"/>
      <c r="J132" s="52"/>
      <c r="L132" s="53"/>
      <c r="M132" s="53"/>
    </row>
    <row r="133" spans="5:13" s="8" customFormat="1" ht="21">
      <c r="E133" s="50"/>
      <c r="F133" s="50"/>
      <c r="H133" s="51"/>
      <c r="J133" s="52"/>
      <c r="L133" s="53"/>
      <c r="M133" s="53"/>
    </row>
    <row r="134" spans="5:13" s="8" customFormat="1" ht="21">
      <c r="E134" s="50"/>
      <c r="F134" s="50"/>
      <c r="H134" s="51"/>
      <c r="J134" s="52"/>
      <c r="L134" s="53"/>
      <c r="M134" s="53"/>
    </row>
    <row r="135" spans="5:13" s="8" customFormat="1" ht="21">
      <c r="E135" s="50"/>
      <c r="F135" s="50"/>
      <c r="H135" s="51"/>
      <c r="J135" s="52"/>
      <c r="L135" s="53"/>
      <c r="M135" s="53"/>
    </row>
    <row r="136" spans="5:13" s="8" customFormat="1" ht="21">
      <c r="E136" s="50"/>
      <c r="F136" s="50"/>
      <c r="H136" s="51"/>
      <c r="J136" s="52"/>
      <c r="L136" s="53"/>
      <c r="M136" s="53"/>
    </row>
    <row r="137" spans="5:13" s="8" customFormat="1" ht="21">
      <c r="E137" s="50"/>
      <c r="F137" s="50"/>
      <c r="H137" s="51"/>
      <c r="J137" s="52"/>
      <c r="L137" s="53"/>
      <c r="M137" s="53"/>
    </row>
    <row r="138" spans="5:13" s="8" customFormat="1" ht="21">
      <c r="E138" s="50"/>
      <c r="F138" s="50"/>
      <c r="H138" s="51"/>
      <c r="J138" s="52"/>
      <c r="L138" s="53"/>
      <c r="M138" s="53"/>
    </row>
    <row r="139" spans="5:13" s="8" customFormat="1" ht="21">
      <c r="E139" s="50"/>
      <c r="F139" s="50"/>
      <c r="H139" s="51"/>
      <c r="J139" s="52"/>
      <c r="L139" s="53"/>
      <c r="M139" s="53"/>
    </row>
    <row r="140" spans="5:13" s="8" customFormat="1" ht="21">
      <c r="E140" s="50"/>
      <c r="F140" s="50"/>
      <c r="H140" s="51"/>
      <c r="J140" s="52"/>
      <c r="L140" s="53"/>
      <c r="M140" s="53"/>
    </row>
    <row r="141" spans="5:13" s="8" customFormat="1" ht="21">
      <c r="E141" s="50"/>
      <c r="F141" s="50"/>
      <c r="H141" s="51"/>
      <c r="J141" s="52"/>
      <c r="L141" s="53"/>
      <c r="M141" s="53"/>
    </row>
    <row r="142" spans="5:13" s="8" customFormat="1" ht="21">
      <c r="E142" s="50"/>
      <c r="F142" s="50"/>
      <c r="H142" s="51"/>
      <c r="J142" s="52"/>
      <c r="L142" s="53"/>
      <c r="M142" s="53"/>
    </row>
    <row r="143" spans="5:13" s="8" customFormat="1" ht="21">
      <c r="E143" s="50"/>
      <c r="F143" s="50"/>
      <c r="H143" s="51"/>
      <c r="J143" s="52"/>
      <c r="L143" s="53"/>
      <c r="M143" s="53"/>
    </row>
    <row r="144" spans="5:13" s="8" customFormat="1" ht="21">
      <c r="E144" s="50"/>
      <c r="F144" s="50"/>
      <c r="H144" s="51"/>
      <c r="J144" s="52"/>
      <c r="L144" s="53"/>
      <c r="M144" s="53"/>
    </row>
    <row r="145" spans="5:13" s="8" customFormat="1" ht="21">
      <c r="E145" s="50"/>
      <c r="F145" s="50"/>
      <c r="H145" s="51"/>
      <c r="J145" s="52"/>
      <c r="L145" s="53"/>
      <c r="M145" s="53"/>
    </row>
    <row r="146" spans="5:13" s="8" customFormat="1" ht="21">
      <c r="E146" s="50"/>
      <c r="F146" s="50"/>
      <c r="H146" s="51"/>
      <c r="J146" s="52"/>
      <c r="L146" s="53"/>
      <c r="M146" s="53"/>
    </row>
    <row r="147" spans="5:13" s="8" customFormat="1" ht="21">
      <c r="E147" s="50"/>
      <c r="F147" s="50"/>
      <c r="H147" s="51"/>
      <c r="J147" s="52"/>
      <c r="L147" s="53"/>
      <c r="M147" s="53"/>
    </row>
    <row r="148" spans="5:13" s="8" customFormat="1" ht="21">
      <c r="E148" s="50"/>
      <c r="F148" s="50"/>
      <c r="H148" s="51"/>
      <c r="J148" s="52"/>
      <c r="L148" s="53"/>
      <c r="M148" s="53"/>
    </row>
    <row r="149" spans="5:13" s="8" customFormat="1" ht="21">
      <c r="E149" s="50"/>
      <c r="F149" s="50"/>
      <c r="H149" s="51"/>
      <c r="J149" s="52"/>
      <c r="L149" s="53"/>
      <c r="M149" s="53"/>
    </row>
    <row r="150" spans="5:13" s="8" customFormat="1" ht="21">
      <c r="E150" s="50"/>
      <c r="F150" s="50"/>
      <c r="H150" s="51"/>
      <c r="J150" s="52"/>
      <c r="L150" s="53"/>
      <c r="M150" s="53"/>
    </row>
    <row r="151" spans="5:13" s="8" customFormat="1" ht="21">
      <c r="E151" s="50"/>
      <c r="F151" s="50"/>
      <c r="H151" s="51"/>
      <c r="J151" s="52"/>
      <c r="L151" s="53"/>
      <c r="M151" s="53"/>
    </row>
    <row r="152" spans="5:13" s="8" customFormat="1" ht="21">
      <c r="E152" s="50"/>
      <c r="F152" s="50"/>
      <c r="H152" s="51"/>
      <c r="J152" s="52"/>
      <c r="L152" s="53"/>
      <c r="M152" s="53"/>
    </row>
    <row r="153" spans="5:13" s="8" customFormat="1" ht="21">
      <c r="E153" s="50"/>
      <c r="F153" s="50"/>
      <c r="H153" s="51"/>
      <c r="J153" s="52"/>
      <c r="L153" s="53"/>
      <c r="M153" s="53"/>
    </row>
    <row r="154" spans="5:13" s="8" customFormat="1" ht="21">
      <c r="E154" s="50"/>
      <c r="F154" s="50"/>
      <c r="H154" s="51"/>
      <c r="J154" s="52"/>
      <c r="L154" s="53"/>
      <c r="M154" s="53"/>
    </row>
    <row r="155" spans="5:13" s="8" customFormat="1" ht="21">
      <c r="E155" s="50"/>
      <c r="F155" s="50"/>
      <c r="H155" s="51"/>
      <c r="J155" s="52"/>
      <c r="L155" s="53"/>
      <c r="M155" s="53"/>
    </row>
    <row r="156" spans="5:13" s="8" customFormat="1" ht="21">
      <c r="E156" s="50"/>
      <c r="F156" s="50"/>
      <c r="H156" s="51"/>
      <c r="J156" s="52"/>
      <c r="L156" s="53"/>
      <c r="M156" s="53"/>
    </row>
    <row r="157" spans="5:13" s="8" customFormat="1" ht="21">
      <c r="E157" s="50"/>
      <c r="F157" s="50"/>
      <c r="H157" s="51"/>
      <c r="J157" s="52"/>
      <c r="L157" s="53"/>
      <c r="M157" s="53"/>
    </row>
    <row r="158" spans="5:13" s="8" customFormat="1" ht="21">
      <c r="E158" s="50"/>
      <c r="F158" s="50"/>
      <c r="H158" s="51"/>
      <c r="J158" s="52"/>
      <c r="L158" s="53"/>
      <c r="M158" s="53"/>
    </row>
    <row r="159" spans="5:13" s="8" customFormat="1" ht="21">
      <c r="E159" s="50"/>
      <c r="F159" s="50"/>
      <c r="H159" s="51"/>
      <c r="J159" s="52"/>
      <c r="L159" s="53"/>
      <c r="M159" s="53"/>
    </row>
    <row r="160" spans="5:13" s="8" customFormat="1" ht="21">
      <c r="E160" s="50"/>
      <c r="F160" s="50"/>
      <c r="H160" s="51"/>
      <c r="J160" s="52"/>
      <c r="L160" s="53"/>
      <c r="M160" s="53"/>
    </row>
    <row r="161" spans="5:13" s="8" customFormat="1" ht="21">
      <c r="E161" s="50"/>
      <c r="F161" s="50"/>
      <c r="H161" s="51"/>
      <c r="J161" s="52"/>
      <c r="L161" s="53"/>
      <c r="M161" s="53"/>
    </row>
    <row r="162" spans="5:13" s="8" customFormat="1" ht="21">
      <c r="E162" s="50"/>
      <c r="F162" s="50"/>
      <c r="H162" s="51"/>
      <c r="J162" s="52"/>
      <c r="L162" s="53"/>
      <c r="M162" s="53"/>
    </row>
    <row r="163" spans="5:13" s="8" customFormat="1" ht="21">
      <c r="E163" s="50"/>
      <c r="F163" s="50"/>
      <c r="H163" s="51"/>
      <c r="J163" s="52"/>
      <c r="L163" s="53"/>
      <c r="M163" s="53"/>
    </row>
    <row r="164" spans="5:13" s="8" customFormat="1" ht="21">
      <c r="E164" s="50"/>
      <c r="F164" s="50"/>
      <c r="H164" s="51"/>
      <c r="J164" s="52"/>
      <c r="L164" s="53"/>
      <c r="M164" s="53"/>
    </row>
    <row r="165" spans="5:13" s="8" customFormat="1" ht="21">
      <c r="E165" s="50"/>
      <c r="F165" s="50"/>
      <c r="H165" s="51"/>
      <c r="J165" s="52"/>
      <c r="L165" s="53"/>
      <c r="M165" s="53"/>
    </row>
    <row r="166" spans="5:13" s="8" customFormat="1" ht="21">
      <c r="E166" s="50"/>
      <c r="F166" s="50"/>
      <c r="H166" s="51"/>
      <c r="J166" s="52"/>
      <c r="L166" s="53"/>
      <c r="M166" s="53"/>
    </row>
    <row r="167" spans="5:13" s="8" customFormat="1" ht="21">
      <c r="E167" s="50"/>
      <c r="F167" s="50"/>
      <c r="H167" s="51"/>
      <c r="J167" s="52"/>
      <c r="L167" s="53"/>
      <c r="M167" s="53"/>
    </row>
    <row r="168" spans="5:13" s="8" customFormat="1" ht="21">
      <c r="E168" s="50"/>
      <c r="F168" s="50"/>
      <c r="H168" s="51"/>
      <c r="J168" s="52"/>
      <c r="L168" s="53"/>
      <c r="M168" s="53"/>
    </row>
    <row r="169" spans="5:13" s="8" customFormat="1" ht="21">
      <c r="E169" s="50"/>
      <c r="F169" s="50"/>
      <c r="H169" s="51"/>
      <c r="J169" s="52"/>
      <c r="L169" s="53"/>
      <c r="M169" s="53"/>
    </row>
    <row r="170" spans="5:13" s="8" customFormat="1" ht="21">
      <c r="E170" s="50"/>
      <c r="F170" s="50"/>
      <c r="H170" s="51"/>
      <c r="J170" s="52"/>
      <c r="L170" s="53"/>
      <c r="M170" s="53"/>
    </row>
    <row r="171" spans="5:13" s="8" customFormat="1" ht="21">
      <c r="E171" s="50"/>
      <c r="F171" s="50"/>
      <c r="H171" s="51"/>
      <c r="J171" s="52"/>
      <c r="L171" s="53"/>
      <c r="M171" s="53"/>
    </row>
    <row r="172" spans="5:13" s="8" customFormat="1" ht="21">
      <c r="E172" s="50"/>
      <c r="F172" s="50"/>
      <c r="H172" s="51"/>
      <c r="J172" s="52"/>
      <c r="L172" s="53"/>
      <c r="M172" s="53"/>
    </row>
    <row r="173" spans="5:13" s="8" customFormat="1" ht="21">
      <c r="E173" s="50"/>
      <c r="F173" s="50"/>
      <c r="H173" s="51"/>
      <c r="J173" s="52"/>
      <c r="L173" s="53"/>
      <c r="M173" s="53"/>
    </row>
    <row r="174" spans="5:13" s="8" customFormat="1" ht="21">
      <c r="E174" s="50"/>
      <c r="F174" s="50"/>
      <c r="H174" s="51"/>
      <c r="J174" s="52"/>
      <c r="L174" s="53"/>
      <c r="M174" s="53"/>
    </row>
    <row r="175" spans="5:13" s="8" customFormat="1" ht="21">
      <c r="E175" s="50"/>
      <c r="F175" s="50"/>
      <c r="H175" s="51"/>
      <c r="J175" s="52"/>
      <c r="L175" s="53"/>
      <c r="M175" s="53"/>
    </row>
    <row r="176" spans="5:13" s="8" customFormat="1" ht="21">
      <c r="E176" s="50"/>
      <c r="F176" s="50"/>
      <c r="H176" s="51"/>
      <c r="J176" s="52"/>
      <c r="L176" s="53"/>
      <c r="M176" s="53"/>
    </row>
    <row r="177" spans="5:13" s="8" customFormat="1" ht="21">
      <c r="E177" s="50"/>
      <c r="F177" s="50"/>
      <c r="H177" s="51"/>
      <c r="J177" s="52"/>
      <c r="L177" s="53"/>
      <c r="M177" s="53"/>
    </row>
    <row r="178" spans="5:13" s="8" customFormat="1" ht="21">
      <c r="E178" s="50"/>
      <c r="F178" s="50"/>
      <c r="H178" s="51"/>
      <c r="J178" s="52"/>
      <c r="L178" s="53"/>
      <c r="M178" s="53"/>
    </row>
    <row r="179" spans="5:13" s="8" customFormat="1" ht="21">
      <c r="E179" s="50"/>
      <c r="F179" s="50"/>
      <c r="H179" s="51"/>
      <c r="J179" s="52"/>
      <c r="L179" s="53"/>
      <c r="M179" s="53"/>
    </row>
    <row r="180" spans="5:13" s="8" customFormat="1" ht="21">
      <c r="E180" s="50"/>
      <c r="F180" s="50"/>
      <c r="H180" s="51"/>
      <c r="J180" s="52"/>
      <c r="L180" s="53"/>
      <c r="M180" s="53"/>
    </row>
    <row r="181" spans="5:13" s="8" customFormat="1" ht="21">
      <c r="E181" s="50"/>
      <c r="F181" s="50"/>
      <c r="H181" s="51"/>
      <c r="J181" s="52"/>
      <c r="L181" s="53"/>
      <c r="M181" s="53"/>
    </row>
    <row r="182" spans="5:13" s="8" customFormat="1" ht="21">
      <c r="E182" s="50"/>
      <c r="F182" s="50"/>
      <c r="H182" s="51"/>
      <c r="J182" s="52"/>
      <c r="L182" s="53"/>
      <c r="M182" s="53"/>
    </row>
    <row r="183" spans="5:13" s="8" customFormat="1" ht="21">
      <c r="E183" s="50"/>
      <c r="F183" s="50"/>
      <c r="H183" s="51"/>
      <c r="J183" s="52"/>
      <c r="L183" s="53"/>
      <c r="M183" s="53"/>
    </row>
    <row r="184" spans="5:13" s="8" customFormat="1" ht="21">
      <c r="E184" s="50"/>
      <c r="F184" s="50"/>
      <c r="H184" s="51"/>
      <c r="J184" s="52"/>
      <c r="L184" s="53"/>
      <c r="M184" s="53"/>
    </row>
    <row r="185" spans="5:13" s="8" customFormat="1" ht="21">
      <c r="E185" s="50"/>
      <c r="F185" s="50"/>
      <c r="H185" s="51"/>
      <c r="J185" s="52"/>
      <c r="L185" s="53"/>
      <c r="M185" s="53"/>
    </row>
    <row r="186" spans="5:13" s="8" customFormat="1" ht="21">
      <c r="E186" s="50"/>
      <c r="F186" s="50"/>
      <c r="H186" s="51"/>
      <c r="J186" s="52"/>
      <c r="L186" s="53"/>
      <c r="M186" s="53"/>
    </row>
    <row r="187" spans="5:13" s="8" customFormat="1" ht="21">
      <c r="E187" s="50"/>
      <c r="F187" s="50"/>
      <c r="H187" s="51"/>
      <c r="J187" s="52"/>
      <c r="L187" s="53"/>
      <c r="M187" s="53"/>
    </row>
    <row r="188" spans="5:13" s="8" customFormat="1" ht="21">
      <c r="E188" s="50"/>
      <c r="F188" s="50"/>
      <c r="H188" s="51"/>
      <c r="J188" s="52"/>
      <c r="L188" s="53"/>
      <c r="M188" s="53"/>
    </row>
    <row r="189" spans="5:13" s="8" customFormat="1" ht="21">
      <c r="E189" s="50"/>
      <c r="F189" s="50"/>
      <c r="H189" s="51"/>
      <c r="J189" s="52"/>
      <c r="L189" s="53"/>
      <c r="M189" s="53"/>
    </row>
    <row r="190" spans="5:13" s="8" customFormat="1" ht="21">
      <c r="E190" s="50"/>
      <c r="F190" s="50"/>
      <c r="H190" s="51"/>
      <c r="J190" s="52"/>
      <c r="L190" s="53"/>
      <c r="M190" s="53"/>
    </row>
    <row r="191" spans="5:13" s="8" customFormat="1" ht="21">
      <c r="E191" s="50"/>
      <c r="F191" s="50"/>
      <c r="H191" s="51"/>
      <c r="J191" s="52"/>
      <c r="L191" s="53"/>
      <c r="M191" s="53"/>
    </row>
    <row r="192" spans="5:13" s="8" customFormat="1" ht="21">
      <c r="E192" s="50"/>
      <c r="F192" s="50"/>
      <c r="H192" s="51"/>
      <c r="J192" s="52"/>
      <c r="L192" s="53"/>
      <c r="M192" s="53"/>
    </row>
    <row r="193" spans="5:13" s="8" customFormat="1" ht="21">
      <c r="E193" s="50"/>
      <c r="F193" s="50"/>
      <c r="H193" s="51"/>
      <c r="J193" s="52"/>
      <c r="L193" s="53"/>
      <c r="M193" s="53"/>
    </row>
    <row r="194" spans="5:13" s="8" customFormat="1" ht="21">
      <c r="E194" s="50"/>
      <c r="F194" s="50"/>
      <c r="H194" s="51"/>
      <c r="J194" s="52"/>
      <c r="L194" s="53"/>
      <c r="M194" s="53"/>
    </row>
    <row r="195" spans="5:13" s="8" customFormat="1" ht="21">
      <c r="E195" s="50"/>
      <c r="F195" s="50"/>
      <c r="H195" s="51"/>
      <c r="J195" s="52"/>
      <c r="L195" s="53"/>
      <c r="M195" s="53"/>
    </row>
    <row r="196" spans="5:13" s="8" customFormat="1" ht="21">
      <c r="E196" s="50"/>
      <c r="F196" s="50"/>
      <c r="H196" s="51"/>
      <c r="J196" s="52"/>
      <c r="L196" s="53"/>
      <c r="M196" s="53"/>
    </row>
    <row r="197" spans="5:13" s="8" customFormat="1" ht="21">
      <c r="E197" s="50"/>
      <c r="F197" s="50"/>
      <c r="H197" s="51"/>
      <c r="J197" s="52"/>
      <c r="L197" s="53"/>
      <c r="M197" s="53"/>
    </row>
    <row r="198" spans="5:13" s="8" customFormat="1" ht="21">
      <c r="E198" s="50"/>
      <c r="F198" s="50"/>
      <c r="H198" s="51"/>
      <c r="J198" s="52"/>
      <c r="L198" s="53"/>
      <c r="M198" s="53"/>
    </row>
    <row r="199" spans="5:13" s="8" customFormat="1" ht="21">
      <c r="E199" s="50"/>
      <c r="F199" s="50"/>
      <c r="H199" s="51"/>
      <c r="J199" s="52"/>
      <c r="L199" s="53"/>
      <c r="M199" s="53"/>
    </row>
    <row r="200" spans="5:13" s="8" customFormat="1" ht="21">
      <c r="E200" s="50"/>
      <c r="F200" s="50"/>
      <c r="H200" s="51"/>
      <c r="J200" s="52"/>
      <c r="L200" s="53"/>
      <c r="M200" s="53"/>
    </row>
    <row r="201" spans="5:13" s="8" customFormat="1" ht="21">
      <c r="E201" s="50"/>
      <c r="F201" s="50"/>
      <c r="H201" s="51"/>
      <c r="J201" s="52"/>
      <c r="L201" s="53"/>
      <c r="M201" s="53"/>
    </row>
    <row r="202" spans="5:13" s="8" customFormat="1" ht="21">
      <c r="E202" s="50"/>
      <c r="F202" s="50"/>
      <c r="H202" s="51"/>
      <c r="J202" s="52"/>
      <c r="L202" s="53"/>
      <c r="M202" s="53"/>
    </row>
    <row r="203" spans="5:13" s="8" customFormat="1" ht="21">
      <c r="E203" s="50"/>
      <c r="F203" s="50"/>
      <c r="H203" s="51"/>
      <c r="J203" s="52"/>
      <c r="L203" s="53"/>
      <c r="M203" s="53"/>
    </row>
    <row r="204" spans="5:13" s="8" customFormat="1" ht="21">
      <c r="E204" s="50"/>
      <c r="F204" s="50"/>
      <c r="H204" s="51"/>
      <c r="J204" s="52"/>
      <c r="L204" s="53"/>
      <c r="M204" s="53"/>
    </row>
    <row r="205" spans="5:13" s="8" customFormat="1" ht="21">
      <c r="E205" s="50"/>
      <c r="F205" s="50"/>
      <c r="H205" s="51"/>
      <c r="J205" s="52"/>
      <c r="L205" s="53"/>
      <c r="M205" s="53"/>
    </row>
    <row r="206" spans="5:13" s="8" customFormat="1" ht="21">
      <c r="E206" s="50"/>
      <c r="F206" s="50"/>
      <c r="H206" s="51"/>
      <c r="J206" s="52"/>
      <c r="L206" s="53"/>
      <c r="M206" s="53"/>
    </row>
    <row r="207" spans="5:13" s="8" customFormat="1" ht="21">
      <c r="E207" s="50"/>
      <c r="F207" s="50"/>
      <c r="H207" s="51"/>
      <c r="J207" s="52"/>
      <c r="L207" s="53"/>
      <c r="M207" s="53"/>
    </row>
    <row r="208" spans="5:13" s="8" customFormat="1" ht="21">
      <c r="E208" s="50"/>
      <c r="F208" s="50"/>
      <c r="H208" s="51"/>
      <c r="J208" s="52"/>
      <c r="L208" s="53"/>
      <c r="M208" s="53"/>
    </row>
    <row r="209" spans="5:13" s="8" customFormat="1" ht="21">
      <c r="E209" s="50"/>
      <c r="F209" s="50"/>
      <c r="H209" s="51"/>
      <c r="J209" s="52"/>
      <c r="L209" s="53"/>
      <c r="M209" s="53"/>
    </row>
    <row r="210" spans="5:13" s="8" customFormat="1" ht="21">
      <c r="E210" s="50"/>
      <c r="F210" s="50"/>
      <c r="H210" s="51"/>
      <c r="J210" s="52"/>
      <c r="L210" s="53"/>
      <c r="M210" s="53"/>
    </row>
    <row r="211" spans="5:13" s="8" customFormat="1" ht="21">
      <c r="E211" s="50"/>
      <c r="F211" s="50"/>
      <c r="H211" s="51"/>
      <c r="J211" s="52"/>
      <c r="L211" s="53"/>
      <c r="M211" s="53"/>
    </row>
    <row r="212" spans="5:13" s="8" customFormat="1" ht="21">
      <c r="E212" s="50"/>
      <c r="F212" s="50"/>
      <c r="H212" s="51"/>
      <c r="J212" s="52"/>
      <c r="L212" s="53"/>
      <c r="M212" s="53"/>
    </row>
    <row r="213" spans="5:13" s="8" customFormat="1" ht="21">
      <c r="E213" s="50"/>
      <c r="F213" s="50"/>
      <c r="H213" s="51"/>
      <c r="J213" s="52"/>
      <c r="L213" s="53"/>
      <c r="M213" s="53"/>
    </row>
    <row r="214" spans="5:13" s="8" customFormat="1" ht="21">
      <c r="E214" s="50"/>
      <c r="F214" s="50"/>
      <c r="H214" s="51"/>
      <c r="J214" s="52"/>
      <c r="L214" s="53"/>
      <c r="M214" s="53"/>
    </row>
    <row r="215" spans="5:13" s="8" customFormat="1" ht="21">
      <c r="E215" s="50"/>
      <c r="F215" s="50"/>
      <c r="H215" s="51"/>
      <c r="J215" s="52"/>
      <c r="L215" s="53"/>
      <c r="M215" s="53"/>
    </row>
    <row r="216" spans="5:13" s="8" customFormat="1" ht="21">
      <c r="E216" s="50"/>
      <c r="F216" s="50"/>
      <c r="H216" s="51"/>
      <c r="J216" s="52"/>
      <c r="L216" s="53"/>
      <c r="M216" s="53"/>
    </row>
    <row r="217" spans="5:13" s="8" customFormat="1" ht="21">
      <c r="E217" s="50"/>
      <c r="F217" s="50"/>
      <c r="H217" s="51"/>
      <c r="J217" s="52"/>
      <c r="L217" s="53"/>
      <c r="M217" s="53"/>
    </row>
    <row r="218" spans="5:13" s="8" customFormat="1" ht="21">
      <c r="E218" s="50"/>
      <c r="F218" s="50"/>
      <c r="H218" s="51"/>
      <c r="J218" s="52"/>
      <c r="L218" s="53"/>
      <c r="M218" s="53"/>
    </row>
    <row r="219" spans="5:13" s="8" customFormat="1" ht="21">
      <c r="E219" s="50"/>
      <c r="F219" s="50"/>
      <c r="H219" s="51"/>
      <c r="J219" s="52"/>
      <c r="L219" s="53"/>
      <c r="M219" s="53"/>
    </row>
    <row r="220" spans="5:13" s="8" customFormat="1" ht="21">
      <c r="E220" s="50"/>
      <c r="F220" s="50"/>
      <c r="H220" s="51"/>
      <c r="J220" s="52"/>
      <c r="L220" s="53"/>
      <c r="M220" s="53"/>
    </row>
    <row r="221" spans="5:13" s="8" customFormat="1" ht="21">
      <c r="E221" s="50"/>
      <c r="F221" s="50"/>
      <c r="H221" s="51"/>
      <c r="J221" s="52"/>
      <c r="L221" s="53"/>
      <c r="M221" s="53"/>
    </row>
    <row r="222" spans="5:13" s="8" customFormat="1" ht="21">
      <c r="E222" s="50"/>
      <c r="F222" s="50"/>
      <c r="H222" s="51"/>
      <c r="J222" s="52"/>
      <c r="L222" s="53"/>
      <c r="M222" s="53"/>
    </row>
    <row r="223" spans="5:13" s="8" customFormat="1" ht="21">
      <c r="E223" s="50"/>
      <c r="F223" s="50"/>
      <c r="H223" s="51"/>
      <c r="J223" s="52"/>
      <c r="L223" s="53"/>
      <c r="M223" s="53"/>
    </row>
    <row r="224" spans="5:13" s="8" customFormat="1" ht="21">
      <c r="E224" s="50"/>
      <c r="F224" s="50"/>
      <c r="H224" s="51"/>
      <c r="J224" s="52"/>
      <c r="L224" s="53"/>
      <c r="M224" s="53"/>
    </row>
    <row r="225" spans="5:13" s="8" customFormat="1" ht="21">
      <c r="E225" s="50"/>
      <c r="F225" s="50"/>
      <c r="H225" s="51"/>
      <c r="J225" s="52"/>
      <c r="L225" s="53"/>
      <c r="M225" s="53"/>
    </row>
    <row r="226" spans="5:13" s="8" customFormat="1" ht="21">
      <c r="E226" s="50"/>
      <c r="F226" s="50"/>
      <c r="H226" s="51"/>
      <c r="J226" s="52"/>
      <c r="L226" s="53"/>
      <c r="M226" s="53"/>
    </row>
    <row r="227" spans="5:13" s="8" customFormat="1" ht="21">
      <c r="E227" s="50"/>
      <c r="F227" s="50"/>
      <c r="H227" s="51"/>
      <c r="J227" s="52"/>
      <c r="L227" s="53"/>
      <c r="M227" s="53"/>
    </row>
    <row r="228" spans="5:13" s="8" customFormat="1" ht="21">
      <c r="E228" s="50"/>
      <c r="F228" s="50"/>
      <c r="H228" s="51"/>
      <c r="J228" s="52"/>
      <c r="L228" s="53"/>
      <c r="M228" s="53"/>
    </row>
    <row r="229" spans="5:13" s="8" customFormat="1" ht="21">
      <c r="E229" s="50"/>
      <c r="F229" s="50"/>
      <c r="H229" s="51"/>
      <c r="J229" s="52"/>
      <c r="L229" s="53"/>
      <c r="M229" s="53"/>
    </row>
    <row r="230" spans="5:13" s="8" customFormat="1" ht="21">
      <c r="E230" s="50"/>
      <c r="F230" s="50"/>
      <c r="H230" s="51"/>
      <c r="J230" s="52"/>
      <c r="L230" s="53"/>
      <c r="M230" s="53"/>
    </row>
    <row r="231" spans="5:13" s="8" customFormat="1" ht="21">
      <c r="E231" s="50"/>
      <c r="F231" s="50"/>
      <c r="H231" s="51"/>
      <c r="J231" s="52"/>
      <c r="L231" s="53"/>
      <c r="M231" s="53"/>
    </row>
    <row r="232" spans="5:13" s="8" customFormat="1" ht="21">
      <c r="E232" s="50"/>
      <c r="F232" s="50"/>
      <c r="H232" s="51"/>
      <c r="J232" s="52"/>
      <c r="L232" s="53"/>
      <c r="M232" s="53"/>
    </row>
    <row r="233" spans="5:13" s="8" customFormat="1" ht="21">
      <c r="E233" s="50"/>
      <c r="F233" s="50"/>
      <c r="H233" s="51"/>
      <c r="J233" s="52"/>
      <c r="L233" s="53"/>
      <c r="M233" s="53"/>
    </row>
    <row r="234" spans="5:13" s="8" customFormat="1" ht="21">
      <c r="E234" s="50"/>
      <c r="F234" s="50"/>
      <c r="H234" s="51"/>
      <c r="J234" s="52"/>
      <c r="L234" s="53"/>
      <c r="M234" s="53"/>
    </row>
    <row r="235" spans="5:13" s="8" customFormat="1" ht="21">
      <c r="E235" s="50"/>
      <c r="F235" s="50"/>
      <c r="H235" s="51"/>
      <c r="J235" s="52"/>
      <c r="L235" s="53"/>
      <c r="M235" s="53"/>
    </row>
    <row r="236" spans="5:13" s="8" customFormat="1" ht="21">
      <c r="E236" s="50"/>
      <c r="F236" s="50"/>
      <c r="H236" s="51"/>
      <c r="J236" s="52"/>
      <c r="L236" s="53"/>
      <c r="M236" s="53"/>
    </row>
    <row r="237" spans="5:13" s="8" customFormat="1" ht="21">
      <c r="E237" s="50"/>
      <c r="F237" s="50"/>
      <c r="H237" s="51"/>
      <c r="J237" s="52"/>
      <c r="L237" s="53"/>
      <c r="M237" s="53"/>
    </row>
    <row r="238" spans="5:13" s="8" customFormat="1" ht="21">
      <c r="E238" s="50"/>
      <c r="F238" s="50"/>
      <c r="H238" s="51"/>
      <c r="J238" s="52"/>
      <c r="L238" s="53"/>
      <c r="M238" s="53"/>
    </row>
    <row r="239" spans="5:13" s="8" customFormat="1" ht="21">
      <c r="E239" s="50"/>
      <c r="F239" s="50"/>
      <c r="H239" s="51"/>
      <c r="J239" s="52"/>
      <c r="L239" s="53"/>
      <c r="M239" s="53"/>
    </row>
    <row r="240" spans="5:13" s="8" customFormat="1" ht="21">
      <c r="E240" s="50"/>
      <c r="F240" s="50"/>
      <c r="H240" s="51"/>
      <c r="J240" s="52"/>
      <c r="L240" s="53"/>
      <c r="M240" s="53"/>
    </row>
    <row r="241" spans="5:13" s="8" customFormat="1" ht="21">
      <c r="E241" s="50"/>
      <c r="F241" s="50"/>
      <c r="H241" s="51"/>
      <c r="J241" s="52"/>
      <c r="L241" s="53"/>
      <c r="M241" s="53"/>
    </row>
    <row r="242" spans="5:13" s="8" customFormat="1" ht="21">
      <c r="E242" s="50"/>
      <c r="F242" s="50"/>
      <c r="H242" s="51"/>
      <c r="J242" s="52"/>
      <c r="L242" s="53"/>
      <c r="M242" s="53"/>
    </row>
    <row r="243" spans="5:13" s="8" customFormat="1" ht="21">
      <c r="E243" s="50"/>
      <c r="F243" s="50"/>
      <c r="H243" s="51"/>
      <c r="J243" s="52"/>
      <c r="L243" s="53"/>
      <c r="M243" s="53"/>
    </row>
    <row r="244" spans="5:13" s="8" customFormat="1" ht="21">
      <c r="E244" s="50"/>
      <c r="F244" s="50"/>
      <c r="H244" s="51"/>
      <c r="J244" s="52"/>
      <c r="L244" s="53"/>
      <c r="M244" s="53"/>
    </row>
    <row r="245" spans="5:13" s="8" customFormat="1" ht="21">
      <c r="E245" s="50"/>
      <c r="F245" s="50"/>
      <c r="H245" s="51"/>
      <c r="J245" s="52"/>
      <c r="L245" s="53"/>
      <c r="M245" s="53"/>
    </row>
    <row r="246" spans="5:13" s="8" customFormat="1" ht="21">
      <c r="E246" s="50"/>
      <c r="F246" s="50"/>
      <c r="H246" s="51"/>
      <c r="J246" s="52"/>
      <c r="L246" s="53"/>
      <c r="M246" s="53"/>
    </row>
    <row r="247" spans="5:13" s="8" customFormat="1" ht="21">
      <c r="E247" s="50"/>
      <c r="F247" s="50"/>
      <c r="H247" s="51"/>
      <c r="J247" s="52"/>
      <c r="L247" s="53"/>
      <c r="M247" s="53"/>
    </row>
    <row r="248" spans="5:13" s="8" customFormat="1" ht="21">
      <c r="E248" s="50"/>
      <c r="F248" s="50"/>
      <c r="H248" s="51"/>
      <c r="J248" s="52"/>
      <c r="L248" s="53"/>
      <c r="M248" s="53"/>
    </row>
    <row r="249" spans="5:13" s="8" customFormat="1" ht="21">
      <c r="E249" s="50"/>
      <c r="F249" s="50"/>
      <c r="H249" s="51"/>
      <c r="J249" s="52"/>
      <c r="L249" s="53"/>
      <c r="M249" s="53"/>
    </row>
    <row r="250" spans="5:13" s="8" customFormat="1" ht="21">
      <c r="E250" s="50"/>
      <c r="F250" s="50"/>
      <c r="H250" s="51"/>
      <c r="J250" s="52"/>
      <c r="L250" s="53"/>
      <c r="M250" s="53"/>
    </row>
    <row r="251" spans="5:13" s="8" customFormat="1" ht="21">
      <c r="E251" s="50"/>
      <c r="F251" s="50"/>
      <c r="H251" s="51"/>
      <c r="J251" s="52"/>
      <c r="L251" s="53"/>
      <c r="M251" s="53"/>
    </row>
    <row r="252" spans="5:13" s="8" customFormat="1" ht="21">
      <c r="E252" s="50"/>
      <c r="F252" s="50"/>
      <c r="H252" s="51"/>
      <c r="J252" s="52"/>
      <c r="L252" s="53"/>
      <c r="M252" s="53"/>
    </row>
    <row r="253" spans="5:13" s="8" customFormat="1" ht="21">
      <c r="E253" s="50"/>
      <c r="F253" s="50"/>
      <c r="H253" s="51"/>
      <c r="J253" s="52"/>
      <c r="L253" s="53"/>
      <c r="M253" s="53"/>
    </row>
    <row r="254" spans="5:13" s="8" customFormat="1" ht="21">
      <c r="E254" s="50"/>
      <c r="F254" s="50"/>
      <c r="H254" s="51"/>
      <c r="J254" s="52"/>
      <c r="L254" s="53"/>
      <c r="M254" s="53"/>
    </row>
    <row r="255" spans="5:13" s="8" customFormat="1" ht="21">
      <c r="E255" s="50"/>
      <c r="F255" s="50"/>
      <c r="H255" s="51"/>
      <c r="J255" s="52"/>
      <c r="L255" s="53"/>
      <c r="M255" s="53"/>
    </row>
    <row r="256" spans="5:13" s="8" customFormat="1" ht="21">
      <c r="E256" s="50"/>
      <c r="F256" s="50"/>
      <c r="H256" s="51"/>
      <c r="J256" s="52"/>
      <c r="L256" s="53"/>
      <c r="M256" s="53"/>
    </row>
    <row r="257" spans="5:13" s="8" customFormat="1" ht="21">
      <c r="E257" s="50"/>
      <c r="F257" s="50"/>
      <c r="H257" s="51"/>
      <c r="J257" s="52"/>
      <c r="L257" s="53"/>
      <c r="M257" s="53"/>
    </row>
    <row r="258" spans="5:13" s="8" customFormat="1" ht="21">
      <c r="E258" s="50"/>
      <c r="F258" s="50"/>
      <c r="H258" s="51"/>
      <c r="J258" s="52"/>
      <c r="L258" s="53"/>
      <c r="M258" s="53"/>
    </row>
    <row r="259" spans="5:13" s="8" customFormat="1" ht="21">
      <c r="E259" s="50"/>
      <c r="F259" s="50"/>
      <c r="H259" s="51"/>
      <c r="J259" s="52"/>
      <c r="L259" s="53"/>
      <c r="M259" s="53"/>
    </row>
    <row r="260" spans="5:13" s="8" customFormat="1" ht="21">
      <c r="E260" s="50"/>
      <c r="F260" s="50"/>
      <c r="H260" s="51"/>
      <c r="J260" s="52"/>
      <c r="L260" s="53"/>
      <c r="M260" s="53"/>
    </row>
    <row r="261" spans="5:13" s="8" customFormat="1" ht="21">
      <c r="E261" s="50"/>
      <c r="F261" s="50"/>
      <c r="H261" s="51"/>
      <c r="J261" s="52"/>
      <c r="L261" s="53"/>
      <c r="M261" s="53"/>
    </row>
    <row r="262" spans="5:13" s="8" customFormat="1" ht="21">
      <c r="E262" s="50"/>
      <c r="F262" s="50"/>
      <c r="H262" s="51"/>
      <c r="J262" s="52"/>
      <c r="L262" s="53"/>
      <c r="M262" s="53"/>
    </row>
    <row r="263" spans="5:13" s="8" customFormat="1" ht="21">
      <c r="E263" s="50"/>
      <c r="F263" s="50"/>
      <c r="H263" s="51"/>
      <c r="J263" s="52"/>
      <c r="L263" s="53"/>
      <c r="M263" s="53"/>
    </row>
    <row r="264" spans="5:13" s="8" customFormat="1" ht="21">
      <c r="E264" s="50"/>
      <c r="F264" s="50"/>
      <c r="H264" s="51"/>
      <c r="J264" s="52"/>
      <c r="L264" s="53"/>
      <c r="M264" s="53"/>
    </row>
    <row r="265" spans="5:13" s="8" customFormat="1" ht="21">
      <c r="E265" s="50"/>
      <c r="F265" s="50"/>
      <c r="H265" s="51"/>
      <c r="J265" s="52"/>
      <c r="L265" s="53"/>
      <c r="M265" s="53"/>
    </row>
    <row r="266" spans="5:13" s="8" customFormat="1" ht="21">
      <c r="E266" s="50"/>
      <c r="F266" s="50"/>
      <c r="H266" s="51"/>
      <c r="J266" s="52"/>
      <c r="L266" s="53"/>
      <c r="M266" s="53"/>
    </row>
    <row r="267" spans="5:13" s="8" customFormat="1" ht="21">
      <c r="E267" s="50"/>
      <c r="F267" s="50"/>
      <c r="H267" s="51"/>
      <c r="J267" s="52"/>
      <c r="L267" s="53"/>
      <c r="M267" s="53"/>
    </row>
    <row r="268" spans="5:13" s="8" customFormat="1" ht="21">
      <c r="E268" s="50"/>
      <c r="F268" s="50"/>
      <c r="H268" s="51"/>
      <c r="J268" s="52"/>
      <c r="L268" s="53"/>
      <c r="M268" s="53"/>
    </row>
    <row r="269" spans="5:13" s="8" customFormat="1" ht="21">
      <c r="E269" s="50"/>
      <c r="F269" s="50"/>
      <c r="H269" s="51"/>
      <c r="J269" s="52"/>
      <c r="L269" s="53"/>
      <c r="M269" s="53"/>
    </row>
    <row r="270" spans="5:13" s="8" customFormat="1" ht="21">
      <c r="E270" s="50"/>
      <c r="F270" s="50"/>
      <c r="H270" s="51"/>
      <c r="J270" s="52"/>
      <c r="L270" s="53"/>
      <c r="M270" s="53"/>
    </row>
    <row r="271" spans="5:13" s="8" customFormat="1" ht="21">
      <c r="E271" s="50"/>
      <c r="F271" s="50"/>
      <c r="H271" s="51"/>
      <c r="J271" s="52"/>
      <c r="L271" s="53"/>
      <c r="M271" s="53"/>
    </row>
    <row r="272" spans="5:13" s="8" customFormat="1" ht="21">
      <c r="E272" s="50"/>
      <c r="F272" s="50"/>
      <c r="H272" s="51"/>
      <c r="J272" s="52"/>
      <c r="L272" s="53"/>
      <c r="M272" s="53"/>
    </row>
    <row r="273" spans="5:13" s="8" customFormat="1" ht="21">
      <c r="E273" s="50"/>
      <c r="F273" s="50"/>
      <c r="H273" s="51"/>
      <c r="J273" s="52"/>
      <c r="L273" s="53"/>
      <c r="M273" s="53"/>
    </row>
    <row r="274" spans="5:13" s="8" customFormat="1" ht="21">
      <c r="E274" s="50"/>
      <c r="F274" s="50"/>
      <c r="H274" s="51"/>
      <c r="J274" s="52"/>
      <c r="L274" s="53"/>
      <c r="M274" s="53"/>
    </row>
    <row r="275" spans="5:13" s="8" customFormat="1" ht="21">
      <c r="E275" s="50"/>
      <c r="F275" s="50"/>
      <c r="H275" s="51"/>
      <c r="J275" s="52"/>
      <c r="L275" s="53"/>
      <c r="M275" s="53"/>
    </row>
    <row r="276" spans="5:13" s="8" customFormat="1" ht="21">
      <c r="E276" s="50"/>
      <c r="F276" s="50"/>
      <c r="H276" s="51"/>
      <c r="J276" s="52"/>
      <c r="L276" s="53"/>
      <c r="M276" s="53"/>
    </row>
    <row r="277" spans="5:13" s="8" customFormat="1" ht="21">
      <c r="E277" s="50"/>
      <c r="F277" s="50"/>
      <c r="H277" s="51"/>
      <c r="J277" s="52"/>
      <c r="L277" s="53"/>
      <c r="M277" s="53"/>
    </row>
    <row r="278" spans="5:13" s="8" customFormat="1" ht="21">
      <c r="E278" s="50"/>
      <c r="F278" s="50"/>
      <c r="H278" s="51"/>
      <c r="J278" s="52"/>
      <c r="L278" s="53"/>
      <c r="M278" s="53"/>
    </row>
    <row r="279" spans="5:13" s="8" customFormat="1" ht="21">
      <c r="E279" s="50"/>
      <c r="F279" s="50"/>
      <c r="H279" s="51"/>
      <c r="J279" s="52"/>
      <c r="L279" s="53"/>
      <c r="M279" s="53"/>
    </row>
    <row r="280" spans="5:13" s="8" customFormat="1" ht="21">
      <c r="E280" s="50"/>
      <c r="F280" s="50"/>
      <c r="H280" s="51"/>
      <c r="J280" s="52"/>
      <c r="L280" s="53"/>
      <c r="M280" s="53"/>
    </row>
    <row r="281" spans="5:13" s="8" customFormat="1" ht="21">
      <c r="E281" s="50"/>
      <c r="F281" s="50"/>
      <c r="H281" s="51"/>
      <c r="J281" s="52"/>
      <c r="L281" s="53"/>
      <c r="M281" s="53"/>
    </row>
    <row r="282" spans="5:13" s="8" customFormat="1" ht="21">
      <c r="E282" s="50"/>
      <c r="F282" s="50"/>
      <c r="H282" s="51"/>
      <c r="J282" s="52"/>
      <c r="L282" s="53"/>
      <c r="M282" s="53"/>
    </row>
    <row r="283" spans="5:13" s="8" customFormat="1" ht="21">
      <c r="E283" s="50"/>
      <c r="F283" s="50"/>
      <c r="H283" s="51"/>
      <c r="J283" s="52"/>
      <c r="L283" s="53"/>
      <c r="M283" s="53"/>
    </row>
    <row r="284" spans="5:13" s="8" customFormat="1" ht="21">
      <c r="E284" s="50"/>
      <c r="F284" s="50"/>
      <c r="H284" s="51"/>
      <c r="J284" s="52"/>
      <c r="L284" s="53"/>
      <c r="M284" s="53"/>
    </row>
    <row r="285" spans="5:13" s="8" customFormat="1" ht="21">
      <c r="E285" s="50"/>
      <c r="F285" s="50"/>
      <c r="H285" s="51"/>
      <c r="J285" s="52"/>
      <c r="L285" s="53"/>
      <c r="M285" s="53"/>
    </row>
    <row r="286" spans="5:13" s="8" customFormat="1" ht="21">
      <c r="E286" s="50"/>
      <c r="F286" s="50"/>
      <c r="H286" s="51"/>
      <c r="J286" s="52"/>
      <c r="L286" s="53"/>
      <c r="M286" s="53"/>
    </row>
    <row r="287" spans="5:13" s="8" customFormat="1" ht="21">
      <c r="E287" s="50"/>
      <c r="F287" s="50"/>
      <c r="H287" s="51"/>
      <c r="J287" s="52"/>
      <c r="L287" s="53"/>
      <c r="M287" s="53"/>
    </row>
    <row r="288" spans="5:13" s="8" customFormat="1" ht="21">
      <c r="E288" s="50"/>
      <c r="F288" s="50"/>
      <c r="H288" s="51"/>
      <c r="J288" s="52"/>
      <c r="L288" s="53"/>
      <c r="M288" s="53"/>
    </row>
    <row r="289" spans="5:13" s="8" customFormat="1" ht="21">
      <c r="E289" s="50"/>
      <c r="F289" s="50"/>
      <c r="H289" s="51"/>
      <c r="J289" s="52"/>
      <c r="L289" s="53"/>
      <c r="M289" s="53"/>
    </row>
    <row r="290" spans="5:13" s="8" customFormat="1" ht="21">
      <c r="E290" s="50"/>
      <c r="F290" s="50"/>
      <c r="H290" s="51"/>
      <c r="J290" s="52"/>
      <c r="L290" s="53"/>
      <c r="M290" s="53"/>
    </row>
    <row r="291" spans="5:13" s="8" customFormat="1" ht="21">
      <c r="E291" s="50"/>
      <c r="F291" s="50"/>
      <c r="H291" s="51"/>
      <c r="J291" s="52"/>
      <c r="L291" s="53"/>
      <c r="M291" s="53"/>
    </row>
    <row r="292" spans="5:13" s="8" customFormat="1" ht="21">
      <c r="E292" s="50"/>
      <c r="F292" s="50"/>
      <c r="H292" s="51"/>
      <c r="J292" s="52"/>
      <c r="L292" s="53"/>
      <c r="M292" s="53"/>
    </row>
    <row r="293" spans="5:13" s="8" customFormat="1" ht="21">
      <c r="E293" s="50"/>
      <c r="F293" s="50"/>
      <c r="H293" s="51"/>
      <c r="J293" s="52"/>
      <c r="L293" s="53"/>
      <c r="M293" s="53"/>
    </row>
    <row r="294" spans="5:13" s="8" customFormat="1" ht="21">
      <c r="E294" s="50"/>
      <c r="F294" s="50"/>
      <c r="H294" s="51"/>
      <c r="J294" s="52"/>
      <c r="L294" s="53"/>
      <c r="M294" s="53"/>
    </row>
    <row r="295" spans="5:13" s="8" customFormat="1" ht="21">
      <c r="E295" s="50"/>
      <c r="F295" s="50"/>
      <c r="H295" s="51"/>
      <c r="J295" s="52"/>
      <c r="L295" s="53"/>
      <c r="M295" s="53"/>
    </row>
    <row r="296" spans="5:13" s="8" customFormat="1" ht="21">
      <c r="E296" s="50"/>
      <c r="F296" s="50"/>
      <c r="H296" s="51"/>
      <c r="J296" s="52"/>
      <c r="L296" s="53"/>
      <c r="M296" s="53"/>
    </row>
    <row r="297" spans="5:13" s="8" customFormat="1" ht="21">
      <c r="E297" s="50"/>
      <c r="F297" s="50"/>
      <c r="H297" s="51"/>
      <c r="J297" s="52"/>
      <c r="L297" s="53"/>
      <c r="M297" s="53"/>
    </row>
    <row r="298" spans="5:13" s="8" customFormat="1" ht="21">
      <c r="E298" s="50"/>
      <c r="F298" s="50"/>
      <c r="H298" s="51"/>
      <c r="J298" s="52"/>
      <c r="L298" s="53"/>
      <c r="M298" s="53"/>
    </row>
    <row r="299" spans="5:13" s="8" customFormat="1" ht="21">
      <c r="E299" s="50"/>
      <c r="F299" s="50"/>
      <c r="H299" s="51"/>
      <c r="J299" s="52"/>
      <c r="L299" s="53"/>
      <c r="M299" s="53"/>
    </row>
    <row r="300" spans="5:13" s="8" customFormat="1" ht="21">
      <c r="E300" s="50"/>
      <c r="F300" s="50"/>
      <c r="H300" s="51"/>
      <c r="J300" s="52"/>
      <c r="L300" s="53"/>
      <c r="M300" s="53"/>
    </row>
    <row r="301" spans="5:13" s="8" customFormat="1" ht="21">
      <c r="E301" s="50"/>
      <c r="F301" s="50"/>
      <c r="H301" s="51"/>
      <c r="J301" s="52"/>
      <c r="L301" s="53"/>
      <c r="M301" s="53"/>
    </row>
    <row r="302" spans="5:13" s="8" customFormat="1" ht="21">
      <c r="E302" s="50"/>
      <c r="F302" s="50"/>
      <c r="H302" s="51"/>
      <c r="J302" s="52"/>
      <c r="L302" s="53"/>
      <c r="M302" s="53"/>
    </row>
    <row r="303" spans="5:13" s="8" customFormat="1" ht="21">
      <c r="E303" s="50"/>
      <c r="F303" s="50"/>
      <c r="H303" s="51"/>
      <c r="J303" s="52"/>
      <c r="L303" s="53"/>
      <c r="M303" s="53"/>
    </row>
    <row r="304" spans="5:13" s="8" customFormat="1" ht="21">
      <c r="E304" s="50"/>
      <c r="F304" s="50"/>
      <c r="H304" s="51"/>
      <c r="J304" s="52"/>
      <c r="L304" s="53"/>
      <c r="M304" s="53"/>
    </row>
    <row r="305" spans="5:13" s="8" customFormat="1" ht="21">
      <c r="E305" s="50"/>
      <c r="F305" s="50"/>
      <c r="H305" s="51"/>
      <c r="J305" s="52"/>
      <c r="L305" s="53"/>
      <c r="M305" s="53"/>
    </row>
    <row r="306" spans="5:13" s="8" customFormat="1" ht="21">
      <c r="E306" s="50"/>
      <c r="F306" s="50"/>
      <c r="H306" s="51"/>
      <c r="J306" s="52"/>
      <c r="L306" s="53"/>
      <c r="M306" s="53"/>
    </row>
    <row r="307" spans="5:13" s="8" customFormat="1" ht="21">
      <c r="E307" s="50"/>
      <c r="F307" s="50"/>
      <c r="H307" s="51"/>
      <c r="J307" s="52"/>
      <c r="L307" s="53"/>
      <c r="M307" s="53"/>
    </row>
    <row r="308" spans="5:13" s="8" customFormat="1" ht="21">
      <c r="E308" s="50"/>
      <c r="F308" s="50"/>
      <c r="H308" s="51"/>
      <c r="J308" s="52"/>
      <c r="L308" s="53"/>
      <c r="M308" s="53"/>
    </row>
    <row r="309" spans="5:13" s="8" customFormat="1" ht="21">
      <c r="E309" s="50"/>
      <c r="F309" s="50"/>
      <c r="H309" s="51"/>
      <c r="J309" s="52"/>
      <c r="L309" s="53"/>
      <c r="M309" s="53"/>
    </row>
    <row r="310" spans="5:13" s="8" customFormat="1" ht="21">
      <c r="E310" s="50"/>
      <c r="F310" s="50"/>
      <c r="H310" s="51"/>
      <c r="J310" s="52"/>
      <c r="L310" s="53"/>
      <c r="M310" s="53"/>
    </row>
    <row r="311" spans="5:13" s="8" customFormat="1" ht="21">
      <c r="E311" s="50"/>
      <c r="F311" s="50"/>
      <c r="H311" s="51"/>
      <c r="J311" s="52"/>
      <c r="L311" s="53"/>
      <c r="M311" s="53"/>
    </row>
    <row r="312" spans="5:13" s="8" customFormat="1" ht="21">
      <c r="E312" s="50"/>
      <c r="F312" s="50"/>
      <c r="H312" s="51"/>
      <c r="J312" s="52"/>
      <c r="L312" s="53"/>
      <c r="M312" s="53"/>
    </row>
    <row r="313" spans="5:13" s="8" customFormat="1" ht="21">
      <c r="E313" s="50"/>
      <c r="F313" s="50"/>
      <c r="H313" s="51"/>
      <c r="J313" s="52"/>
      <c r="L313" s="53"/>
      <c r="M313" s="53"/>
    </row>
    <row r="314" spans="5:13" s="8" customFormat="1" ht="21">
      <c r="E314" s="50"/>
      <c r="F314" s="50"/>
      <c r="H314" s="51"/>
      <c r="J314" s="52"/>
      <c r="L314" s="53"/>
      <c r="M314" s="53"/>
    </row>
    <row r="315" spans="5:13" s="8" customFormat="1" ht="21">
      <c r="E315" s="50"/>
      <c r="F315" s="50"/>
      <c r="H315" s="51"/>
      <c r="J315" s="52"/>
      <c r="L315" s="53"/>
      <c r="M315" s="53"/>
    </row>
    <row r="316" spans="5:13" s="8" customFormat="1" ht="21">
      <c r="E316" s="50"/>
      <c r="F316" s="50"/>
      <c r="H316" s="51"/>
      <c r="J316" s="52"/>
      <c r="L316" s="53"/>
      <c r="M316" s="53"/>
    </row>
    <row r="317" spans="5:13" s="8" customFormat="1" ht="21">
      <c r="E317" s="50"/>
      <c r="F317" s="50"/>
      <c r="H317" s="51"/>
      <c r="J317" s="52"/>
      <c r="L317" s="53"/>
      <c r="M317" s="53"/>
    </row>
    <row r="318" spans="5:13" s="8" customFormat="1" ht="21">
      <c r="E318" s="50"/>
      <c r="F318" s="50"/>
      <c r="H318" s="51"/>
      <c r="J318" s="52"/>
      <c r="L318" s="53"/>
      <c r="M318" s="53"/>
    </row>
    <row r="319" spans="5:13" s="8" customFormat="1" ht="21">
      <c r="E319" s="50"/>
      <c r="F319" s="50"/>
      <c r="H319" s="51"/>
      <c r="J319" s="52"/>
      <c r="L319" s="53"/>
      <c r="M319" s="53"/>
    </row>
    <row r="320" spans="5:13" s="8" customFormat="1" ht="21">
      <c r="E320" s="50"/>
      <c r="F320" s="50"/>
      <c r="H320" s="51"/>
      <c r="J320" s="52"/>
      <c r="L320" s="53"/>
      <c r="M320" s="53"/>
    </row>
    <row r="321" spans="5:13" s="8" customFormat="1" ht="21">
      <c r="E321" s="50"/>
      <c r="F321" s="50"/>
      <c r="H321" s="51"/>
      <c r="J321" s="52"/>
      <c r="L321" s="53"/>
      <c r="M321" s="53"/>
    </row>
    <row r="322" spans="5:13" s="8" customFormat="1" ht="21">
      <c r="E322" s="50"/>
      <c r="F322" s="50"/>
      <c r="H322" s="51"/>
      <c r="J322" s="52"/>
      <c r="L322" s="53"/>
      <c r="M322" s="53"/>
    </row>
    <row r="323" spans="5:13" s="8" customFormat="1" ht="21">
      <c r="E323" s="50"/>
      <c r="F323" s="50"/>
      <c r="H323" s="51"/>
      <c r="J323" s="52"/>
      <c r="L323" s="53"/>
      <c r="M323" s="53"/>
    </row>
    <row r="324" spans="5:13" s="8" customFormat="1" ht="21">
      <c r="E324" s="50"/>
      <c r="F324" s="50"/>
      <c r="H324" s="51"/>
      <c r="J324" s="52"/>
      <c r="L324" s="53"/>
      <c r="M324" s="53"/>
    </row>
    <row r="325" spans="5:13" s="8" customFormat="1" ht="21">
      <c r="E325" s="50"/>
      <c r="F325" s="50"/>
      <c r="H325" s="51"/>
      <c r="J325" s="52"/>
      <c r="L325" s="53"/>
      <c r="M325" s="53"/>
    </row>
    <row r="326" spans="5:13" s="8" customFormat="1" ht="21">
      <c r="E326" s="50"/>
      <c r="F326" s="50"/>
      <c r="H326" s="51"/>
      <c r="J326" s="52"/>
      <c r="L326" s="53"/>
      <c r="M326" s="53"/>
    </row>
    <row r="327" spans="5:13" s="8" customFormat="1" ht="21">
      <c r="E327" s="50"/>
      <c r="F327" s="50"/>
      <c r="H327" s="51"/>
      <c r="J327" s="52"/>
      <c r="L327" s="53"/>
      <c r="M327" s="53"/>
    </row>
    <row r="328" spans="5:13" s="8" customFormat="1" ht="21">
      <c r="E328" s="50"/>
      <c r="F328" s="50"/>
      <c r="H328" s="51"/>
      <c r="J328" s="52"/>
      <c r="L328" s="53"/>
      <c r="M328" s="53"/>
    </row>
    <row r="329" spans="5:13" s="8" customFormat="1" ht="21">
      <c r="E329" s="50"/>
      <c r="F329" s="50"/>
      <c r="H329" s="51"/>
      <c r="J329" s="52"/>
      <c r="L329" s="53"/>
      <c r="M329" s="53"/>
    </row>
    <row r="330" spans="5:13" s="8" customFormat="1" ht="21">
      <c r="E330" s="50"/>
      <c r="F330" s="50"/>
      <c r="H330" s="51"/>
      <c r="J330" s="52"/>
      <c r="L330" s="53"/>
      <c r="M330" s="53"/>
    </row>
    <row r="331" spans="5:13" s="8" customFormat="1" ht="21">
      <c r="E331" s="50"/>
      <c r="F331" s="50"/>
      <c r="H331" s="51"/>
      <c r="J331" s="52"/>
      <c r="L331" s="53"/>
      <c r="M331" s="53"/>
    </row>
    <row r="332" spans="5:13" s="8" customFormat="1" ht="21">
      <c r="E332" s="50"/>
      <c r="F332" s="50"/>
      <c r="H332" s="51"/>
      <c r="J332" s="52"/>
      <c r="L332" s="53"/>
      <c r="M332" s="53"/>
    </row>
    <row r="333" spans="5:13" s="8" customFormat="1" ht="21">
      <c r="E333" s="50"/>
      <c r="F333" s="50"/>
      <c r="H333" s="51"/>
      <c r="J333" s="52"/>
      <c r="L333" s="53"/>
      <c r="M333" s="53"/>
    </row>
    <row r="334" spans="5:13" s="8" customFormat="1" ht="21">
      <c r="E334" s="50"/>
      <c r="F334" s="50"/>
      <c r="H334" s="51"/>
      <c r="J334" s="52"/>
      <c r="L334" s="53"/>
      <c r="M334" s="53"/>
    </row>
    <row r="335" spans="5:13" s="8" customFormat="1" ht="21">
      <c r="E335" s="50"/>
      <c r="F335" s="50"/>
      <c r="H335" s="51"/>
      <c r="J335" s="52"/>
      <c r="L335" s="53"/>
      <c r="M335" s="53"/>
    </row>
    <row r="336" spans="5:13" s="8" customFormat="1" ht="21">
      <c r="E336" s="50"/>
      <c r="F336" s="50"/>
      <c r="H336" s="51"/>
      <c r="J336" s="52"/>
      <c r="L336" s="53"/>
      <c r="M336" s="53"/>
    </row>
    <row r="337" spans="5:13" s="8" customFormat="1" ht="21">
      <c r="E337" s="50"/>
      <c r="F337" s="50"/>
      <c r="H337" s="51"/>
      <c r="J337" s="52"/>
      <c r="L337" s="53"/>
      <c r="M337" s="53"/>
    </row>
    <row r="338" spans="5:13" s="8" customFormat="1" ht="21">
      <c r="E338" s="50"/>
      <c r="F338" s="50"/>
      <c r="H338" s="51"/>
      <c r="J338" s="52"/>
      <c r="L338" s="53"/>
      <c r="M338" s="53"/>
    </row>
    <row r="339" spans="5:13" s="8" customFormat="1" ht="21">
      <c r="E339" s="50"/>
      <c r="F339" s="50"/>
      <c r="H339" s="51"/>
      <c r="J339" s="52"/>
      <c r="L339" s="53"/>
      <c r="M339" s="53"/>
    </row>
    <row r="340" s="8" customFormat="1" ht="21"/>
  </sheetData>
  <mergeCells count="6">
    <mergeCell ref="B41:D41"/>
    <mergeCell ref="D50:E50"/>
    <mergeCell ref="B46:D46"/>
    <mergeCell ref="B30:D30"/>
    <mergeCell ref="D53:E53"/>
    <mergeCell ref="B36:D36"/>
  </mergeCells>
  <hyperlinks>
    <hyperlink ref="B10" r:id="rId1" display="Browse the Brochure"/>
  </hyperlinks>
  <printOptions/>
  <pageMargins left="0.75" right="0.75" top="1" bottom="1" header="0.5" footer="0.5"/>
  <pageSetup orientation="portrait" scale="57"/>
  <colBreaks count="1" manualBreakCount="1">
    <brk id="14" max="65535" man="1"/>
  </colBreaks>
  <ignoredErrors>
    <ignoredError sqref="H63 I50 J64 K41:L41 I63:J63 Q64 K45:L46 H65:I69 L50:L51 K49:K51 J58:J62 H70:J70 K69:P69 J16:J17 J65:J66 K64:P64 J45:J56 J41:J44 J29:J31 J21:J25 J35 J57 J36:J40 J26:J28 J18:J20 J32:J34 I64 K65:P68 Q65:Q70 H64 K23:K25 L23:L24" emptyCellReference="1"/>
    <ignoredError sqref="J69" emptyCellReference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M Wilcox</dc:creator>
  <cp:keywords/>
  <dc:description/>
  <cp:lastModifiedBy>Tom Wilcox</cp:lastModifiedBy>
  <dcterms:created xsi:type="dcterms:W3CDTF">2013-10-19T14:22:02Z</dcterms:created>
  <dcterms:modified xsi:type="dcterms:W3CDTF">2018-03-04T13:35:53Z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